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G58" i="3"/>
  <c r="CG57"/>
  <c r="BW57"/>
  <c r="CG56"/>
  <c r="BW56"/>
  <c r="CG55"/>
  <c r="BW55"/>
  <c r="AE55"/>
  <c r="AD55"/>
  <c r="J55"/>
  <c r="I55"/>
  <c r="CG54"/>
  <c r="BW54"/>
  <c r="AE54"/>
  <c r="AD54"/>
  <c r="J54"/>
  <c r="I54"/>
  <c r="CG53"/>
  <c r="BW53"/>
  <c r="AE53"/>
  <c r="AD53"/>
  <c r="J53"/>
  <c r="I53"/>
  <c r="CG52"/>
  <c r="BW52"/>
  <c r="AV52"/>
  <c r="AE52"/>
  <c r="AD52"/>
  <c r="J52"/>
  <c r="I52"/>
  <c r="CG51"/>
  <c r="BW51"/>
  <c r="AV51"/>
  <c r="AE51"/>
  <c r="AD51"/>
  <c r="J51"/>
  <c r="I51"/>
  <c r="CG50"/>
  <c r="BW50"/>
  <c r="BK50"/>
  <c r="AV50"/>
  <c r="AE50"/>
  <c r="AD50"/>
  <c r="J50"/>
  <c r="I50"/>
  <c r="CG49"/>
  <c r="BW49"/>
  <c r="BK49"/>
  <c r="AV49"/>
  <c r="AE49"/>
  <c r="AD49"/>
  <c r="J49"/>
  <c r="I49"/>
  <c r="CG48"/>
  <c r="BW48"/>
  <c r="BK48"/>
  <c r="AV48"/>
  <c r="AE48"/>
  <c r="AD48"/>
  <c r="J48"/>
  <c r="I48"/>
  <c r="I56" s="1"/>
  <c r="CG47"/>
  <c r="BW47"/>
  <c r="BK47"/>
  <c r="AV47"/>
  <c r="CG46"/>
  <c r="BW46"/>
  <c r="BK46"/>
  <c r="AV46"/>
  <c r="CG45"/>
  <c r="BW45"/>
  <c r="BK45"/>
  <c r="AV45"/>
  <c r="CG44"/>
  <c r="BW44"/>
  <c r="BK44"/>
  <c r="AV44"/>
  <c r="CG43"/>
  <c r="BW43"/>
  <c r="BK43"/>
  <c r="AV43"/>
  <c r="CG42"/>
  <c r="BW42"/>
  <c r="BK42"/>
  <c r="AV42"/>
  <c r="AE42"/>
  <c r="AD42"/>
  <c r="J42"/>
  <c r="I42"/>
  <c r="CG41"/>
  <c r="BW41"/>
  <c r="BK41"/>
  <c r="AV41"/>
  <c r="AE41"/>
  <c r="AD41"/>
  <c r="J41"/>
  <c r="I41"/>
  <c r="CG40"/>
  <c r="BW40"/>
  <c r="BK40"/>
  <c r="AV40"/>
  <c r="AE40"/>
  <c r="AD40"/>
  <c r="J40"/>
  <c r="I40"/>
  <c r="BW39"/>
  <c r="BK39"/>
  <c r="AV39"/>
  <c r="AE39"/>
  <c r="AD39"/>
  <c r="J39"/>
  <c r="I39"/>
  <c r="BK38"/>
  <c r="AV38"/>
  <c r="AE38"/>
  <c r="AD38"/>
  <c r="J38"/>
  <c r="I38"/>
  <c r="BK37"/>
  <c r="AV37"/>
  <c r="AE37"/>
  <c r="AD37"/>
  <c r="J37"/>
  <c r="I37"/>
  <c r="BK36"/>
  <c r="AV36"/>
  <c r="AE36"/>
  <c r="AD36"/>
  <c r="J36"/>
  <c r="I36"/>
  <c r="BK35"/>
  <c r="AV35"/>
  <c r="AE35"/>
  <c r="AD35"/>
  <c r="J35"/>
  <c r="I35"/>
  <c r="BK34"/>
  <c r="AV34"/>
  <c r="AE34"/>
  <c r="AD34"/>
  <c r="J34"/>
  <c r="I34"/>
  <c r="BK33"/>
  <c r="AV33"/>
  <c r="AE33"/>
  <c r="AD33"/>
  <c r="J33"/>
  <c r="I33"/>
  <c r="BK32"/>
  <c r="AV32"/>
  <c r="AE32"/>
  <c r="AD32"/>
  <c r="J32"/>
  <c r="I32"/>
  <c r="BK31"/>
  <c r="AV31"/>
  <c r="AE31"/>
  <c r="AD31"/>
  <c r="J31"/>
  <c r="I31"/>
  <c r="I43" s="1"/>
  <c r="BK30"/>
  <c r="AV30"/>
  <c r="CG29"/>
  <c r="BV29"/>
  <c r="BK29"/>
  <c r="AV29"/>
  <c r="CG28"/>
  <c r="BV28"/>
  <c r="BK28"/>
  <c r="AV28"/>
  <c r="CG27"/>
  <c r="BV27"/>
  <c r="BK27"/>
  <c r="AV27"/>
  <c r="CG26"/>
  <c r="BV26"/>
  <c r="BK26"/>
  <c r="AV26"/>
  <c r="AR26"/>
  <c r="AQ26"/>
  <c r="AE26"/>
  <c r="AD26"/>
  <c r="J26"/>
  <c r="I26"/>
  <c r="CG25"/>
  <c r="BV25"/>
  <c r="BK25"/>
  <c r="AR25"/>
  <c r="AQ25"/>
  <c r="AE25"/>
  <c r="AD25"/>
  <c r="J25"/>
  <c r="I25"/>
  <c r="CG24"/>
  <c r="BV24"/>
  <c r="BK24"/>
  <c r="AR24"/>
  <c r="AQ24"/>
  <c r="AE24"/>
  <c r="AD24"/>
  <c r="J24"/>
  <c r="I24"/>
  <c r="CG23"/>
  <c r="BV23"/>
  <c r="AR23"/>
  <c r="AQ23"/>
  <c r="AE23"/>
  <c r="AD23"/>
  <c r="J23"/>
  <c r="I23"/>
  <c r="CG22"/>
  <c r="BV22"/>
  <c r="AR22"/>
  <c r="AQ22"/>
  <c r="AE22"/>
  <c r="AD22"/>
  <c r="J22"/>
  <c r="I22"/>
  <c r="I27" s="1"/>
  <c r="CG21"/>
  <c r="BV21"/>
  <c r="AX21"/>
  <c r="AR21"/>
  <c r="AQ21"/>
  <c r="AE21"/>
  <c r="AD21"/>
  <c r="J21"/>
  <c r="I21"/>
  <c r="CG20"/>
  <c r="BV20"/>
  <c r="AX20"/>
  <c r="AR20"/>
  <c r="AQ20"/>
  <c r="AE20"/>
  <c r="AD20"/>
  <c r="J20"/>
  <c r="I20"/>
  <c r="CG19"/>
  <c r="BV19"/>
  <c r="AX19"/>
  <c r="CG18"/>
  <c r="BV18"/>
  <c r="AX18"/>
  <c r="CG17"/>
  <c r="BV17"/>
  <c r="AX17"/>
  <c r="CG16"/>
  <c r="BV16"/>
  <c r="AX16"/>
  <c r="AE16"/>
  <c r="AD16"/>
  <c r="J16"/>
  <c r="I16"/>
  <c r="CG15"/>
  <c r="BV15"/>
  <c r="AX15"/>
  <c r="AE15"/>
  <c r="AD15"/>
  <c r="J15"/>
  <c r="I15"/>
  <c r="CG14"/>
  <c r="BV14"/>
  <c r="AX14"/>
  <c r="AE14"/>
  <c r="AD14"/>
  <c r="J14"/>
  <c r="I14"/>
  <c r="CG13"/>
  <c r="BV13"/>
  <c r="AX13"/>
  <c r="AE13"/>
  <c r="AD13"/>
  <c r="J13"/>
  <c r="I13"/>
  <c r="CG12"/>
  <c r="BV12"/>
  <c r="AX12"/>
  <c r="AE12"/>
  <c r="AD12"/>
  <c r="J12"/>
  <c r="I12"/>
  <c r="CG11"/>
  <c r="BV11"/>
  <c r="AX11"/>
  <c r="AE11"/>
  <c r="AD11"/>
  <c r="J11"/>
  <c r="I11"/>
  <c r="CG10"/>
  <c r="BV10"/>
  <c r="AX10"/>
  <c r="AE10"/>
  <c r="AD10"/>
  <c r="J10"/>
  <c r="I10"/>
  <c r="AX9"/>
  <c r="AE9"/>
  <c r="AD9"/>
  <c r="J9"/>
  <c r="I9"/>
  <c r="AX8"/>
  <c r="AE8"/>
  <c r="AD8"/>
  <c r="J8"/>
  <c r="I8"/>
  <c r="AX7"/>
  <c r="AE7"/>
  <c r="AD7"/>
  <c r="J7"/>
  <c r="I7"/>
  <c r="I17" s="1"/>
  <c r="AX6"/>
  <c r="AE6"/>
  <c r="AD6"/>
  <c r="J6"/>
  <c r="I6"/>
  <c r="AX5"/>
  <c r="AE5"/>
  <c r="AD5"/>
  <c r="J5"/>
  <c r="I5"/>
  <c r="AX4"/>
  <c r="AE4"/>
  <c r="AD4"/>
  <c r="J4"/>
  <c r="I4"/>
  <c r="AX3"/>
  <c r="AX2"/>
</calcChain>
</file>

<file path=xl/sharedStrings.xml><?xml version="1.0" encoding="utf-8"?>
<sst xmlns="http://schemas.openxmlformats.org/spreadsheetml/2006/main" count="1931" uniqueCount="510">
  <si>
    <t>Sample No</t>
  </si>
  <si>
    <t>Date of sampling</t>
  </si>
  <si>
    <t>Sample type</t>
  </si>
  <si>
    <t>Country of origin</t>
  </si>
  <si>
    <t>Dealer</t>
  </si>
  <si>
    <t>aw</t>
  </si>
  <si>
    <t>TPC(CFU/mL)</t>
  </si>
  <si>
    <t>Total coliforms (MPN/mL)</t>
  </si>
  <si>
    <t>E.coli (MPN/mL)</t>
  </si>
  <si>
    <t>S. aureus(CFU/mL)</t>
  </si>
  <si>
    <t>Yeast &amp; mould (CFU/mL)</t>
  </si>
  <si>
    <t>Halophilic count (CFU/mL)</t>
  </si>
  <si>
    <t>Histamine</t>
  </si>
  <si>
    <t>Salt</t>
  </si>
  <si>
    <t>21/05/2014</t>
  </si>
  <si>
    <t>Katta</t>
  </si>
  <si>
    <t>Pakistan</t>
  </si>
  <si>
    <t>Aldo dryfish stores, 32 IX perera street, colombo 11</t>
  </si>
  <si>
    <t>i</t>
  </si>
  <si>
    <t>3.60×10^4 ESPC</t>
  </si>
  <si>
    <t>ND</t>
  </si>
  <si>
    <t>&lt;1×10^1</t>
  </si>
  <si>
    <t>1.5×10^1 ESPC</t>
  </si>
  <si>
    <t>RCT/03-A</t>
  </si>
  <si>
    <t>kt-p-pI</t>
  </si>
  <si>
    <t>ii</t>
  </si>
  <si>
    <t>3.20×10^6</t>
  </si>
  <si>
    <t>&lt;0.3</t>
  </si>
  <si>
    <t>iii</t>
  </si>
  <si>
    <t>3.04×10^6</t>
  </si>
  <si>
    <t>1.0×10^1 ESPC</t>
  </si>
  <si>
    <t>iv</t>
  </si>
  <si>
    <t>5.04×10^7 ESPC</t>
  </si>
  <si>
    <t>1.38×10^4 ESPC</t>
  </si>
  <si>
    <t>v</t>
  </si>
  <si>
    <t>1.68×10^7</t>
  </si>
  <si>
    <t>1×10^1 ESPC</t>
  </si>
  <si>
    <t>Katta</t>
  </si>
  <si>
    <t>UAE</t>
  </si>
  <si>
    <t>Britos , 38, Old Butchers St. Colombo 11</t>
  </si>
  <si>
    <r>
      <t>5.8 × 10</t>
    </r>
    <r>
      <rPr>
        <vertAlign val="superscript"/>
        <sz val="11"/>
        <color rgb="FF000000"/>
        <rFont val="Calibri"/>
        <family val="2"/>
        <charset val="1"/>
      </rPr>
      <t>6 ESPC</t>
    </r>
  </si>
  <si>
    <r>
      <t>&lt;1.0×10</t>
    </r>
    <r>
      <rPr>
        <vertAlign val="superscript"/>
        <sz val="11"/>
        <color rgb="FF000000"/>
        <rFont val="Calibri"/>
        <family val="2"/>
        <charset val="1"/>
      </rPr>
      <t>1</t>
    </r>
  </si>
  <si>
    <r>
      <t>1.0×10</t>
    </r>
    <r>
      <rPr>
        <vertAlign val="superscript"/>
        <sz val="11"/>
        <color rgb="FF000000"/>
        <rFont val="Calibri"/>
        <family val="2"/>
        <charset val="1"/>
      </rPr>
      <t>1 ESPC</t>
    </r>
  </si>
  <si>
    <r>
      <t>8.5 × 10</t>
    </r>
    <r>
      <rPr>
        <vertAlign val="superscript"/>
        <sz val="11"/>
        <color rgb="FF000000"/>
        <rFont val="Calibri"/>
        <family val="2"/>
        <charset val="1"/>
      </rPr>
      <t>2 ESPC</t>
    </r>
  </si>
  <si>
    <r>
      <t>1.50×10</t>
    </r>
    <r>
      <rPr>
        <vertAlign val="superscript"/>
        <sz val="11"/>
        <color rgb="FF000000"/>
        <rFont val="Calibri"/>
        <family val="2"/>
        <charset val="1"/>
      </rPr>
      <t>1ESPC</t>
    </r>
  </si>
  <si>
    <t>Kt-p-uae</t>
  </si>
  <si>
    <r>
      <t>1.5 × 10</t>
    </r>
    <r>
      <rPr>
        <vertAlign val="superscript"/>
        <sz val="11"/>
        <color rgb="FF000000"/>
        <rFont val="Calibri"/>
        <family val="2"/>
        <charset val="1"/>
      </rPr>
      <t>2 ESPC</t>
    </r>
  </si>
  <si>
    <r>
      <t>1.0×10</t>
    </r>
    <r>
      <rPr>
        <vertAlign val="superscript"/>
        <sz val="11"/>
        <color rgb="FF000000"/>
        <rFont val="Calibri"/>
        <family val="2"/>
        <charset val="1"/>
      </rPr>
      <t>1</t>
    </r>
    <r>
      <rPr>
        <sz val="11"/>
        <color rgb="FF000000"/>
        <rFont val="Calibri"/>
        <family val="2"/>
        <charset val="1"/>
      </rPr>
      <t xml:space="preserve"> </t>
    </r>
    <r>
      <rPr>
        <vertAlign val="superscript"/>
        <sz val="11"/>
        <color rgb="FF000000"/>
        <rFont val="Calibri"/>
        <family val="2"/>
        <charset val="1"/>
      </rPr>
      <t>ESPC</t>
    </r>
  </si>
  <si>
    <r>
      <t>6.4× 10</t>
    </r>
    <r>
      <rPr>
        <vertAlign val="superscript"/>
        <sz val="11"/>
        <color rgb="FF000000"/>
        <rFont val="Calibri"/>
        <family val="2"/>
        <charset val="1"/>
      </rPr>
      <t>6 ESPC</t>
    </r>
  </si>
  <si>
    <r>
      <t>5.0× 10</t>
    </r>
    <r>
      <rPr>
        <vertAlign val="superscript"/>
        <sz val="11"/>
        <color rgb="FF000000"/>
        <rFont val="Calibri"/>
        <family val="2"/>
        <charset val="1"/>
      </rPr>
      <t>2 ESPC</t>
    </r>
  </si>
  <si>
    <t>23/05/2014</t>
  </si>
  <si>
    <t>Katta (whole)</t>
  </si>
  <si>
    <t>Indonesia</t>
  </si>
  <si>
    <t>Patrick Fernando &amp; Sons Pvt Ltd.</t>
  </si>
  <si>
    <t>2.06×10^4</t>
  </si>
  <si>
    <t>RCT/5-D/14</t>
  </si>
  <si>
    <t>kt-p-in</t>
  </si>
  <si>
    <t>2.5×10^2 ESPC</t>
  </si>
  <si>
    <t>4.0×10^2 ESPC</t>
  </si>
  <si>
    <t>0.5×10^2 ESPC</t>
  </si>
  <si>
    <t>Katta(dried)</t>
  </si>
  <si>
    <t>Larisha stores, 178, D &amp; E, Central  road, colombo 11</t>
  </si>
  <si>
    <t>2.0×10^3</t>
  </si>
  <si>
    <t>4×10^1 ESPC</t>
  </si>
  <si>
    <t>kt-p-pII</t>
  </si>
  <si>
    <t>2.60×10^4</t>
  </si>
  <si>
    <t>2×10^1 ESPC</t>
  </si>
  <si>
    <t>1.20×10^4</t>
  </si>
  <si>
    <t>1.60×10^4</t>
  </si>
  <si>
    <t>4.0×10^3</t>
  </si>
  <si>
    <t>Oman</t>
  </si>
  <si>
    <t>Local market-Pettah</t>
  </si>
  <si>
    <t>6.65×10^4</t>
  </si>
  <si>
    <t>2.5×10^1 ESPC</t>
  </si>
  <si>
    <t>k-m-o</t>
  </si>
  <si>
    <t>6.15×10^4</t>
  </si>
  <si>
    <t>2.6×10^1 ESPC</t>
  </si>
  <si>
    <t>Local market- Pettah</t>
  </si>
  <si>
    <t>4.05×10^6</t>
  </si>
  <si>
    <t>k-m-pI</t>
  </si>
  <si>
    <t>4.04×10^6</t>
  </si>
  <si>
    <t>1.1×10^5 ESPC</t>
  </si>
  <si>
    <t>3.5×10^1 ESPC</t>
  </si>
  <si>
    <t>k-m-pII</t>
  </si>
  <si>
    <t>9.2×10^6</t>
  </si>
  <si>
    <t>1×10^1</t>
  </si>
  <si>
    <t>k-m-pIII</t>
  </si>
  <si>
    <t>9.1×10^6</t>
  </si>
  <si>
    <t>Hurulla</t>
  </si>
  <si>
    <t>1.97×10^4</t>
  </si>
  <si>
    <t>47.17mg/kg</t>
  </si>
  <si>
    <t>RCT/4-B/14</t>
  </si>
  <si>
    <t>1.5×10^2 ESPC</t>
  </si>
  <si>
    <t>25.33mg/kg</t>
  </si>
  <si>
    <t>6.5×10^2 ESPC</t>
  </si>
  <si>
    <t>21.22mg/kg</t>
  </si>
  <si>
    <t>2.0×10^3 ESPC</t>
  </si>
  <si>
    <t>2.4×10^2</t>
  </si>
  <si>
    <t>26.53mg/kg</t>
  </si>
  <si>
    <t>1.65×10^5</t>
  </si>
  <si>
    <t>1.5×10^2</t>
  </si>
  <si>
    <t>31.55mg/kg</t>
  </si>
  <si>
    <t>Jones Enterprises, DF 24, Ground floor,CCSM CMPLX, Colombo 11</t>
  </si>
  <si>
    <t>1.38×10^8 ESPC</t>
  </si>
  <si>
    <t>33.55mg/kg</t>
  </si>
  <si>
    <t>2.0×10^1 ESPC</t>
  </si>
  <si>
    <t>40.68mg/kg</t>
  </si>
  <si>
    <t>9.8×10^7 ESPC</t>
  </si>
  <si>
    <t>1.5×10^2 ESPC</t>
  </si>
  <si>
    <t>5.89mg/kg</t>
  </si>
  <si>
    <t>8.04mg/kg</t>
  </si>
  <si>
    <t>8.6×10^5 ESPC</t>
  </si>
  <si>
    <t>38.77mg/kg</t>
  </si>
  <si>
    <t>Shark</t>
  </si>
  <si>
    <t>St. Anthony's Impex trdaing Kochchikade</t>
  </si>
  <si>
    <t>2.0×10^4 ESPC</t>
  </si>
  <si>
    <t>1.95×10^3</t>
  </si>
  <si>
    <t>1.4×10^5</t>
  </si>
  <si>
    <t>1.57×10^4</t>
  </si>
  <si>
    <t>3.56×10^7 ESPC</t>
  </si>
  <si>
    <t>1.0×10^5 ESPC</t>
  </si>
  <si>
    <t>2.35×10^2</t>
  </si>
  <si>
    <t>Shark</t>
  </si>
  <si>
    <t>2.8×10^4</t>
  </si>
  <si>
    <t>3.1×10^4</t>
  </si>
  <si>
    <t>5.40×10^7 ESPC</t>
  </si>
  <si>
    <t>3.05×10^2</t>
  </si>
  <si>
    <t>5.80×10^7 ESPC</t>
  </si>
  <si>
    <t>3.95×10^2</t>
  </si>
  <si>
    <t>3.5×10^4</t>
  </si>
  <si>
    <t>4.0×10^4</t>
  </si>
  <si>
    <t>8×10^4</t>
  </si>
  <si>
    <t>13×10^4</t>
  </si>
  <si>
    <t>4.30×10^2</t>
  </si>
  <si>
    <t>RCT-7 (A-E)</t>
  </si>
  <si>
    <t>8×10^2</t>
  </si>
  <si>
    <t>6×10^2</t>
  </si>
  <si>
    <t>9×10^3 ESPC</t>
  </si>
  <si>
    <t>3.5×10^1</t>
  </si>
  <si>
    <t>5×10^3 ESPC</t>
  </si>
  <si>
    <t>Dried Prawns</t>
  </si>
  <si>
    <t>-</t>
  </si>
  <si>
    <t>1.80×10^5</t>
  </si>
  <si>
    <t>7.5×10^1 ESPC</t>
  </si>
  <si>
    <t>9.80×10^3</t>
  </si>
  <si>
    <t>4.0×10^1 ESPC</t>
  </si>
  <si>
    <t>1.40×10^4 ESPC</t>
  </si>
  <si>
    <t>4.5×10^1 ESPC</t>
  </si>
  <si>
    <t>1.10×10^4 ESPC</t>
  </si>
  <si>
    <t>3.2×10^2</t>
  </si>
  <si>
    <t>7.0×10^1 ESPC</t>
  </si>
  <si>
    <t>Prawn</t>
  </si>
  <si>
    <t>2.80×10^6</t>
  </si>
  <si>
    <t>5.14×10^2</t>
  </si>
  <si>
    <t>5.60×10^6</t>
  </si>
  <si>
    <t>India</t>
  </si>
  <si>
    <t>8.60×10^5</t>
  </si>
  <si>
    <t>3.3×10^3</t>
  </si>
  <si>
    <t>7.90×10^5</t>
  </si>
  <si>
    <t>Sri Lankan Samples</t>
  </si>
  <si>
    <t>City of origin</t>
  </si>
  <si>
    <t>Kalpitiya</t>
  </si>
  <si>
    <t>6.40×10^5</t>
  </si>
  <si>
    <t>3.2×10^4</t>
  </si>
  <si>
    <t>5.8×10^7</t>
  </si>
  <si>
    <t>&gt;1×10^1</t>
  </si>
  <si>
    <t>4.2×10^5</t>
  </si>
  <si>
    <t>Katta I NG</t>
  </si>
  <si>
    <t>Negambo</t>
  </si>
  <si>
    <t>5×10^7</t>
  </si>
  <si>
    <t>6×10^7</t>
  </si>
  <si>
    <t>7.6×10^7</t>
  </si>
  <si>
    <t>1.5×10^1</t>
  </si>
  <si>
    <t>6.2×10^7</t>
  </si>
  <si>
    <t>Katta I CH</t>
  </si>
  <si>
    <t>Chilaw</t>
  </si>
  <si>
    <t>9.0×10^7</t>
  </si>
  <si>
    <t>9.0×10^2</t>
  </si>
  <si>
    <t>Katta II CH</t>
  </si>
  <si>
    <t>Chilaw</t>
  </si>
  <si>
    <t>2×10^4</t>
  </si>
  <si>
    <t>2.5×10^2</t>
  </si>
  <si>
    <t>Katta II NG</t>
  </si>
  <si>
    <t>Negombo</t>
  </si>
  <si>
    <t>1.1×10^4</t>
  </si>
  <si>
    <t>Hurulla I NG</t>
  </si>
  <si>
    <t>3.4×10^6</t>
  </si>
  <si>
    <t>33.81mg/kg</t>
  </si>
  <si>
    <t>1.8×10^7</t>
  </si>
  <si>
    <t>47.94mg/kg</t>
  </si>
  <si>
    <t>1.0×10^7</t>
  </si>
  <si>
    <t>1.3×10^2</t>
  </si>
  <si>
    <t>3.0×10^6</t>
  </si>
  <si>
    <t>Hurulla II NG</t>
  </si>
  <si>
    <t>70.81mg/kg</t>
  </si>
  <si>
    <t>78.33mg/kg</t>
  </si>
  <si>
    <t>6.0×10^3</t>
  </si>
  <si>
    <t>Hurulla III NG</t>
  </si>
  <si>
    <t>37.49mg/kg</t>
  </si>
  <si>
    <t>31.89mg/kg</t>
  </si>
  <si>
    <t>9.0×10^4</t>
  </si>
  <si>
    <t>4.59×10^2</t>
  </si>
  <si>
    <t>Hurulla I CH</t>
  </si>
  <si>
    <t>227.67mg/kg</t>
  </si>
  <si>
    <t>242.05mg/kg</t>
  </si>
  <si>
    <t>4.6×10^7</t>
  </si>
  <si>
    <t>1.94×10^4</t>
  </si>
  <si>
    <t>Hurulla II CH</t>
  </si>
  <si>
    <t>83.77mg/kg</t>
  </si>
  <si>
    <t>9.6×10^6</t>
  </si>
  <si>
    <t>86.37mg/kg</t>
  </si>
  <si>
    <t>9.8×10^6</t>
  </si>
  <si>
    <t>5.0×10^1</t>
  </si>
  <si>
    <t>9.0×10^6</t>
  </si>
  <si>
    <t>1.08×10^7</t>
  </si>
  <si>
    <t>Shark-Kal</t>
  </si>
  <si>
    <t>2.0×10^4</t>
  </si>
  <si>
    <t>6.0×10^4</t>
  </si>
  <si>
    <t>2.0×10^6</t>
  </si>
  <si>
    <t>2.0×10^1</t>
  </si>
  <si>
    <t>Shark I NG</t>
  </si>
  <si>
    <t>3.5×10^6</t>
  </si>
  <si>
    <t>2.5×10^6</t>
  </si>
  <si>
    <t>4.0×10^6</t>
  </si>
  <si>
    <t>1.0×10^5</t>
  </si>
  <si>
    <t>3.6×10^6</t>
  </si>
  <si>
    <t>Shark II NG</t>
  </si>
  <si>
    <t>1.7×10^4</t>
  </si>
  <si>
    <t>1.8×10^4</t>
  </si>
  <si>
    <t>1.2×10^4</t>
  </si>
  <si>
    <t>5.5×10^1</t>
  </si>
  <si>
    <t>1.5×10^4</t>
  </si>
  <si>
    <t>1.3×10^4</t>
  </si>
  <si>
    <t>Shark I CH</t>
  </si>
  <si>
    <t>4.80×10^7</t>
  </si>
  <si>
    <t>Shark II CH</t>
  </si>
  <si>
    <t>1.6×10^5</t>
  </si>
  <si>
    <t>3.0×10^5</t>
  </si>
  <si>
    <t>3.5×10^2</t>
  </si>
  <si>
    <t>Prawn I NG</t>
  </si>
  <si>
    <t>2.2×10^5</t>
  </si>
  <si>
    <t>2.5×10^5</t>
  </si>
  <si>
    <t>3.6×10^5</t>
  </si>
  <si>
    <t>3.3×10^5</t>
  </si>
  <si>
    <t>3.2×10^5</t>
  </si>
  <si>
    <t>Prawn II NG</t>
  </si>
  <si>
    <t>2.0×10^7</t>
  </si>
  <si>
    <t>1.6×10^7</t>
  </si>
  <si>
    <t>2.6×10^5</t>
  </si>
  <si>
    <t>Prawn I JF</t>
  </si>
  <si>
    <t>Jaffna</t>
  </si>
  <si>
    <t>6.0×10^2</t>
  </si>
  <si>
    <t>Prawn II JF</t>
  </si>
  <si>
    <t>3.2×10^6</t>
  </si>
  <si>
    <t>9.5×10^2</t>
  </si>
  <si>
    <t>Prawn III JF</t>
  </si>
  <si>
    <t>Sample No.</t>
  </si>
  <si>
    <t>APC count cfu/g</t>
  </si>
  <si>
    <t>Yeast &amp; mould cfu/g</t>
  </si>
  <si>
    <t>Halophilic count cfu/g</t>
  </si>
  <si>
    <t>Coliforms MPN/g</t>
  </si>
  <si>
    <t>E.coli MPN/g</t>
  </si>
  <si>
    <t>Species</t>
  </si>
  <si>
    <t>ID</t>
  </si>
  <si>
    <r>
      <t>Water activity (a</t>
    </r>
    <r>
      <rPr>
        <sz val="8"/>
        <color rgb="FF000000"/>
        <rFont val="Calibri"/>
        <family val="2"/>
        <charset val="1"/>
      </rPr>
      <t>w</t>
    </r>
    <r>
      <rPr>
        <sz val="11"/>
        <color rgb="FF000000"/>
        <rFont val="Calibri"/>
        <family val="2"/>
        <charset val="1"/>
      </rPr>
      <t>)</t>
    </r>
  </si>
  <si>
    <t>Total Plate Count (TPC)</t>
  </si>
  <si>
    <t>Yeast and Mould Count (PDA Counts)</t>
  </si>
  <si>
    <t>Salt content (% by mass on dry basis)</t>
  </si>
  <si>
    <t>Histamine content (mg/ Kg edible portion of dry fish)</t>
  </si>
  <si>
    <t>coliform</t>
  </si>
  <si>
    <r>
      <t xml:space="preserve">3.60×10^4 </t>
    </r>
    <r>
      <rPr>
        <sz val="8"/>
        <color rgb="FF000000"/>
        <rFont val="Calibri"/>
        <family val="2"/>
        <charset val="1"/>
      </rPr>
      <t>ESPC</t>
    </r>
  </si>
  <si>
    <t>1)Katta</t>
  </si>
  <si>
    <t>r1</t>
  </si>
  <si>
    <t>r2</t>
  </si>
  <si>
    <t>r3</t>
  </si>
  <si>
    <t>r4</t>
  </si>
  <si>
    <t>r5</t>
  </si>
  <si>
    <t>Mean</t>
  </si>
  <si>
    <t>SD</t>
  </si>
  <si>
    <t>mean</t>
  </si>
  <si>
    <t>KT-P-P-I</t>
  </si>
  <si>
    <r>
      <t xml:space="preserve">5.04×10^7 </t>
    </r>
    <r>
      <rPr>
        <sz val="8"/>
        <color rgb="FF000000"/>
        <rFont val="Calibri"/>
        <family val="2"/>
        <charset val="1"/>
      </rPr>
      <t>ESPC</t>
    </r>
  </si>
  <si>
    <t>1.47×10^7</t>
  </si>
  <si>
    <t>2.09×10^7</t>
  </si>
  <si>
    <r>
      <t xml:space="preserve">1.5×10^1 </t>
    </r>
    <r>
      <rPr>
        <sz val="8"/>
        <color rgb="FF000000"/>
        <rFont val="Calibri"/>
        <family val="2"/>
        <charset val="1"/>
      </rPr>
      <t>ESPC</t>
    </r>
  </si>
  <si>
    <r>
      <t xml:space="preserve">1.0×10^1 </t>
    </r>
    <r>
      <rPr>
        <sz val="8"/>
        <color rgb="FF000000"/>
        <rFont val="Calibri"/>
        <family val="2"/>
        <charset val="1"/>
      </rPr>
      <t>ESPC</t>
    </r>
  </si>
  <si>
    <r>
      <t xml:space="preserve">1.38×10^4 </t>
    </r>
    <r>
      <rPr>
        <sz val="8"/>
        <color rgb="FF000000"/>
        <rFont val="Calibri"/>
        <family val="2"/>
        <charset val="1"/>
      </rPr>
      <t>ESPC</t>
    </r>
  </si>
  <si>
    <r>
      <t>1×10^1</t>
    </r>
    <r>
      <rPr>
        <sz val="8"/>
        <color rgb="FF000000"/>
        <rFont val="Calibri"/>
        <family val="2"/>
        <charset val="1"/>
      </rPr>
      <t xml:space="preserve"> ESPC</t>
    </r>
  </si>
  <si>
    <t>2.77×10^3</t>
  </si>
  <si>
    <t>6.16×10^3</t>
  </si>
  <si>
    <t>KT-P-UAE</t>
  </si>
  <si>
    <r>
      <t xml:space="preserve">5.8 × 10^6 </t>
    </r>
    <r>
      <rPr>
        <sz val="8"/>
        <color rgb="FF000000"/>
        <rFont val="Calibri"/>
        <family val="2"/>
        <charset val="1"/>
      </rPr>
      <t>ESPC</t>
    </r>
  </si>
  <si>
    <r>
      <t xml:space="preserve">8.5 × 10^2 </t>
    </r>
    <r>
      <rPr>
        <sz val="8"/>
        <color rgb="FF000000"/>
        <rFont val="Calibri"/>
        <family val="2"/>
        <charset val="1"/>
      </rPr>
      <t xml:space="preserve"> ESPC</t>
    </r>
  </si>
  <si>
    <r>
      <t xml:space="preserve">1.5 × 10^2 </t>
    </r>
    <r>
      <rPr>
        <sz val="8"/>
        <color rgb="FF000000"/>
        <rFont val="Calibri"/>
        <family val="2"/>
        <charset val="1"/>
      </rPr>
      <t>ESPC</t>
    </r>
  </si>
  <si>
    <r>
      <t xml:space="preserve">6.4× 10^6 </t>
    </r>
    <r>
      <rPr>
        <sz val="8"/>
        <color rgb="FF000000"/>
        <rFont val="Calibri"/>
        <family val="2"/>
        <charset val="1"/>
      </rPr>
      <t>ESPC</t>
    </r>
  </si>
  <si>
    <r>
      <t xml:space="preserve">5.0× 10^2 </t>
    </r>
    <r>
      <rPr>
        <sz val="8"/>
        <color rgb="FF000000"/>
        <rFont val="Calibri"/>
        <family val="2"/>
        <charset val="1"/>
      </rPr>
      <t>ESPC</t>
    </r>
  </si>
  <si>
    <t>2.44×10^6</t>
  </si>
  <si>
    <t>3.35×10^6</t>
  </si>
  <si>
    <r>
      <t xml:space="preserve">4.0×10^1 </t>
    </r>
    <r>
      <rPr>
        <sz val="8"/>
        <color rgb="FF000000"/>
        <rFont val="Calibri"/>
        <family val="2"/>
        <charset val="1"/>
      </rPr>
      <t>ESPC</t>
    </r>
  </si>
  <si>
    <t>1.90×10^1</t>
  </si>
  <si>
    <t>1.19×10^1</t>
  </si>
  <si>
    <t>KT-P-IN</t>
  </si>
  <si>
    <r>
      <t xml:space="preserve">2.5×10^2 </t>
    </r>
    <r>
      <rPr>
        <sz val="8"/>
        <color rgb="FF000000"/>
        <rFont val="Calibri"/>
        <family val="2"/>
        <charset val="1"/>
      </rPr>
      <t>ESPC</t>
    </r>
  </si>
  <si>
    <r>
      <t>4.0×10^2</t>
    </r>
    <r>
      <rPr>
        <sz val="8"/>
        <color rgb="FF000000"/>
        <rFont val="Calibri"/>
        <family val="2"/>
        <charset val="1"/>
      </rPr>
      <t xml:space="preserve"> ESPC</t>
    </r>
  </si>
  <si>
    <r>
      <t xml:space="preserve">0.5×10^2 </t>
    </r>
    <r>
      <rPr>
        <sz val="8"/>
        <color rgb="FF000000"/>
        <rFont val="Calibri"/>
        <family val="2"/>
        <charset val="1"/>
      </rPr>
      <t>ESPC</t>
    </r>
  </si>
  <si>
    <t>5.33×10^3</t>
  </si>
  <si>
    <t>1.02×10^4</t>
  </si>
  <si>
    <t>KT-P-P-II</t>
  </si>
  <si>
    <t>0.2×10^4</t>
  </si>
  <si>
    <t>0.4×10^4</t>
  </si>
  <si>
    <t>9.69×10^3</t>
  </si>
  <si>
    <r>
      <t xml:space="preserve">4×10^1 </t>
    </r>
    <r>
      <rPr>
        <sz val="8"/>
        <color rgb="FF000000"/>
        <rFont val="Calibri"/>
        <family val="2"/>
        <charset val="1"/>
      </rPr>
      <t>ESPC</t>
    </r>
  </si>
  <si>
    <r>
      <t xml:space="preserve">2×10^1 </t>
    </r>
    <r>
      <rPr>
        <sz val="8"/>
        <color rgb="FF000000"/>
        <rFont val="Calibri"/>
        <family val="2"/>
        <charset val="1"/>
      </rPr>
      <t>ESPC</t>
    </r>
  </si>
  <si>
    <r>
      <t xml:space="preserve">1×10^1 </t>
    </r>
    <r>
      <rPr>
        <sz val="8"/>
        <color rgb="FF000000"/>
        <rFont val="Calibri"/>
        <family val="2"/>
        <charset val="1"/>
      </rPr>
      <t>ESPC</t>
    </r>
  </si>
  <si>
    <t>1.4×10^1</t>
  </si>
  <si>
    <t>KT-M-O</t>
  </si>
  <si>
    <t>6.4×10^4</t>
  </si>
  <si>
    <t>3.54×10^3</t>
  </si>
  <si>
    <r>
      <t xml:space="preserve">2.5×10^1 </t>
    </r>
    <r>
      <rPr>
        <sz val="8"/>
        <color rgb="FF000000"/>
        <rFont val="Calibri"/>
        <family val="2"/>
        <charset val="1"/>
      </rPr>
      <t>ESPC</t>
    </r>
  </si>
  <si>
    <r>
      <t xml:space="preserve">2.6×10^1 </t>
    </r>
    <r>
      <rPr>
        <sz val="8"/>
        <color rgb="FF000000"/>
        <rFont val="Calibri"/>
        <family val="2"/>
        <charset val="1"/>
      </rPr>
      <t>ESPC</t>
    </r>
  </si>
  <si>
    <t>2.55×10^1</t>
  </si>
  <si>
    <r>
      <t xml:space="preserve">1.1×10^5 </t>
    </r>
    <r>
      <rPr>
        <sz val="8"/>
        <color rgb="FF000000"/>
        <rFont val="Calibri"/>
        <family val="2"/>
        <charset val="1"/>
      </rPr>
      <t>ESPC</t>
    </r>
  </si>
  <si>
    <t>KT-M-P I</t>
  </si>
  <si>
    <t>7.07×10^3</t>
  </si>
  <si>
    <t>KT-M-P II</t>
  </si>
  <si>
    <t>1.1×10^5</t>
  </si>
  <si>
    <r>
      <t xml:space="preserve">3.5×10^1 </t>
    </r>
    <r>
      <rPr>
        <sz val="8"/>
        <color rgb="FF000000"/>
        <rFont val="Calibri"/>
        <family val="2"/>
        <charset val="1"/>
      </rPr>
      <t>ESPC</t>
    </r>
  </si>
  <si>
    <r>
      <t xml:space="preserve">6.4×10^5 </t>
    </r>
    <r>
      <rPr>
        <sz val="8"/>
        <color rgb="FF000000"/>
        <rFont val="Calibri"/>
        <family val="2"/>
        <charset val="1"/>
      </rPr>
      <t>ESPC</t>
    </r>
  </si>
  <si>
    <r>
      <t xml:space="preserve">5.8×10^7 </t>
    </r>
    <r>
      <rPr>
        <sz val="8"/>
        <color rgb="FF000000"/>
        <rFont val="Calibri"/>
        <family val="2"/>
        <charset val="1"/>
      </rPr>
      <t>ESPC</t>
    </r>
  </si>
  <si>
    <r>
      <t xml:space="preserve">4.2×10^5 </t>
    </r>
    <r>
      <rPr>
        <sz val="8"/>
        <color rgb="FF000000"/>
        <rFont val="Calibri"/>
        <family val="2"/>
        <charset val="1"/>
      </rPr>
      <t>ESPC</t>
    </r>
  </si>
  <si>
    <r>
      <t xml:space="preserve">4×10^4 </t>
    </r>
    <r>
      <rPr>
        <sz val="8"/>
        <color rgb="FF000000"/>
        <rFont val="Calibri"/>
        <family val="2"/>
        <charset val="1"/>
      </rPr>
      <t>ESPC</t>
    </r>
  </si>
  <si>
    <t>KT-M-P III</t>
  </si>
  <si>
    <t>9.15×10^6</t>
  </si>
  <si>
    <t>7.07×10^4</t>
  </si>
  <si>
    <r>
      <t xml:space="preserve">5.2×10^7 </t>
    </r>
    <r>
      <rPr>
        <sz val="8"/>
        <color rgb="FF000000"/>
        <rFont val="Calibri"/>
        <family val="2"/>
        <charset val="1"/>
      </rPr>
      <t>ESPC</t>
    </r>
  </si>
  <si>
    <r>
      <t xml:space="preserve">6.0×10^7 </t>
    </r>
    <r>
      <rPr>
        <sz val="8"/>
        <color rgb="FF000000"/>
        <rFont val="Calibri"/>
        <family val="2"/>
        <charset val="1"/>
      </rPr>
      <t>ESPC</t>
    </r>
  </si>
  <si>
    <r>
      <t xml:space="preserve">7.6×10^7 </t>
    </r>
    <r>
      <rPr>
        <sz val="8"/>
        <color rgb="FF000000"/>
        <rFont val="Calibri"/>
        <family val="2"/>
        <charset val="1"/>
      </rPr>
      <t>ESPC</t>
    </r>
  </si>
  <si>
    <r>
      <t xml:space="preserve">6.2×10^7 </t>
    </r>
    <r>
      <rPr>
        <sz val="8"/>
        <color rgb="FF000000"/>
        <rFont val="Calibri"/>
        <family val="2"/>
        <charset val="1"/>
      </rPr>
      <t>ESPC</t>
    </r>
  </si>
  <si>
    <r>
      <t xml:space="preserve">1.5×10^2 </t>
    </r>
    <r>
      <rPr>
        <sz val="8"/>
        <color rgb="FF000000"/>
        <rFont val="Calibri"/>
        <family val="2"/>
        <charset val="1"/>
      </rPr>
      <t>ESPC</t>
    </r>
    <r>
      <rPr>
        <sz val="11"/>
        <color rgb="FF000000"/>
        <rFont val="Calibri"/>
        <family val="2"/>
        <charset val="1"/>
      </rPr>
      <t xml:space="preserve"> </t>
    </r>
  </si>
  <si>
    <t>KT-SL-K</t>
  </si>
  <si>
    <t>1.18×10^7</t>
  </si>
  <si>
    <t>2.58×10^7</t>
  </si>
  <si>
    <r>
      <t>1.0×10^4</t>
    </r>
    <r>
      <rPr>
        <sz val="8"/>
        <color rgb="FF000000"/>
        <rFont val="Calibri"/>
        <family val="2"/>
        <charset val="1"/>
      </rPr>
      <t xml:space="preserve"> ESPC</t>
    </r>
  </si>
  <si>
    <r>
      <t xml:space="preserve">1.2×10^4 </t>
    </r>
    <r>
      <rPr>
        <sz val="8"/>
        <color rgb="FF000000"/>
        <rFont val="Calibri"/>
        <family val="2"/>
        <charset val="1"/>
      </rPr>
      <t>ESPC</t>
    </r>
  </si>
  <si>
    <r>
      <t xml:space="preserve">3.4×10^6 </t>
    </r>
    <r>
      <rPr>
        <sz val="8"/>
        <color rgb="FF000000"/>
        <rFont val="Calibri"/>
        <family val="2"/>
        <charset val="1"/>
      </rPr>
      <t>ESPC</t>
    </r>
  </si>
  <si>
    <r>
      <t xml:space="preserve">3.20×10^6 </t>
    </r>
    <r>
      <rPr>
        <sz val="8"/>
        <color rgb="FF000000"/>
        <rFont val="Calibri"/>
        <family val="2"/>
        <charset val="1"/>
      </rPr>
      <t>ESPC</t>
    </r>
  </si>
  <si>
    <r>
      <t xml:space="preserve">6.5×10^2 </t>
    </r>
    <r>
      <rPr>
        <sz val="8"/>
        <color rgb="FF000000"/>
        <rFont val="Calibri"/>
        <family val="2"/>
        <charset val="1"/>
      </rPr>
      <t>ESPC</t>
    </r>
  </si>
  <si>
    <t>KT-SL-N I</t>
  </si>
  <si>
    <t>6.24×10^7</t>
  </si>
  <si>
    <t>8.65×10^6</t>
  </si>
  <si>
    <r>
      <t>9.0×10^7</t>
    </r>
    <r>
      <rPr>
        <sz val="8"/>
        <color rgb="FF000000"/>
        <rFont val="Calibri"/>
        <family val="2"/>
        <charset val="1"/>
      </rPr>
      <t xml:space="preserve"> ESPC</t>
    </r>
  </si>
  <si>
    <r>
      <t>8.8×10^4</t>
    </r>
    <r>
      <rPr>
        <sz val="8"/>
        <color rgb="FF000000"/>
        <rFont val="Calibri"/>
        <family val="2"/>
        <charset val="1"/>
      </rPr>
      <t xml:space="preserve"> ESPC</t>
    </r>
  </si>
  <si>
    <r>
      <t xml:space="preserve">2.0×10^3 </t>
    </r>
    <r>
      <rPr>
        <sz val="8"/>
        <color rgb="FF000000"/>
        <rFont val="Calibri"/>
        <family val="2"/>
        <charset val="1"/>
      </rPr>
      <t>ESPC</t>
    </r>
  </si>
  <si>
    <t>KT-SL-N II</t>
  </si>
  <si>
    <t>1.41×10^3</t>
  </si>
  <si>
    <r>
      <t>2.0×10^4</t>
    </r>
    <r>
      <rPr>
        <sz val="8"/>
        <color rgb="FF000000"/>
        <rFont val="Calibri"/>
        <family val="2"/>
        <charset val="1"/>
      </rPr>
      <t xml:space="preserve"> ESPC</t>
    </r>
  </si>
  <si>
    <r>
      <t>1.7×10^4</t>
    </r>
    <r>
      <rPr>
        <sz val="8"/>
        <color rgb="FF000000"/>
        <rFont val="Calibri"/>
        <family val="2"/>
        <charset val="1"/>
      </rPr>
      <t xml:space="preserve"> ESPC</t>
    </r>
  </si>
  <si>
    <t>KT-SL-CH I</t>
  </si>
  <si>
    <t>4.50×10^7</t>
  </si>
  <si>
    <t>6.36×10^7</t>
  </si>
  <si>
    <r>
      <t xml:space="preserve">9.0×10^2 </t>
    </r>
    <r>
      <rPr>
        <sz val="8"/>
        <color rgb="FF000000"/>
        <rFont val="Calibri"/>
        <family val="2"/>
        <charset val="1"/>
      </rPr>
      <t>ESPC</t>
    </r>
  </si>
  <si>
    <r>
      <t xml:space="preserve">1.38×10^8 </t>
    </r>
    <r>
      <rPr>
        <sz val="8"/>
        <color rgb="FF000000"/>
        <rFont val="Calibri"/>
        <family val="2"/>
        <charset val="1"/>
      </rPr>
      <t>ESPC</t>
    </r>
  </si>
  <si>
    <t>KT-SL-CH II</t>
  </si>
  <si>
    <t>1.85×10^4</t>
  </si>
  <si>
    <t>2.12×10^3</t>
  </si>
  <si>
    <r>
      <t xml:space="preserve">9.6×10^6 </t>
    </r>
    <r>
      <rPr>
        <sz val="8"/>
        <color rgb="FF000000"/>
        <rFont val="Calibri"/>
        <family val="2"/>
        <charset val="1"/>
      </rPr>
      <t>ESPC</t>
    </r>
  </si>
  <si>
    <r>
      <t xml:space="preserve">9.0×10^6 </t>
    </r>
    <r>
      <rPr>
        <sz val="8"/>
        <color rgb="FF000000"/>
        <rFont val="Calibri"/>
        <family val="2"/>
        <charset val="1"/>
      </rPr>
      <t>ESPC</t>
    </r>
  </si>
  <si>
    <r>
      <t xml:space="preserve">1.08×10^7 </t>
    </r>
    <r>
      <rPr>
        <sz val="8"/>
        <color rgb="FF000000"/>
        <rFont val="Calibri"/>
        <family val="2"/>
        <charset val="1"/>
      </rPr>
      <t>ESPC</t>
    </r>
  </si>
  <si>
    <r>
      <t xml:space="preserve">2.0×10^1 </t>
    </r>
    <r>
      <rPr>
        <sz val="8"/>
        <color rgb="FF000000"/>
        <rFont val="Calibri"/>
        <family val="2"/>
        <charset val="1"/>
      </rPr>
      <t>ESPC</t>
    </r>
  </si>
  <si>
    <t>SD Mean</t>
  </si>
  <si>
    <r>
      <t xml:space="preserve">9.8×10^7 </t>
    </r>
    <r>
      <rPr>
        <sz val="8"/>
        <color rgb="FF000000"/>
        <rFont val="Calibri"/>
        <family val="2"/>
        <charset val="1"/>
      </rPr>
      <t>ESPC</t>
    </r>
  </si>
  <si>
    <r>
      <t xml:space="preserve">1.5×10^2 </t>
    </r>
    <r>
      <rPr>
        <sz val="8"/>
        <color rgb="FF000000"/>
        <rFont val="Calibri"/>
        <family val="2"/>
        <charset val="1"/>
      </rPr>
      <t>ESPC</t>
    </r>
  </si>
  <si>
    <t>mean</t>
  </si>
  <si>
    <t>r6</t>
  </si>
  <si>
    <t>r7</t>
  </si>
  <si>
    <t>r8</t>
  </si>
  <si>
    <t>r9</t>
  </si>
  <si>
    <t>Spike</t>
  </si>
  <si>
    <r>
      <t xml:space="preserve">8.6×10^5 </t>
    </r>
    <r>
      <rPr>
        <sz val="8"/>
        <color rgb="FF000000"/>
        <rFont val="Calibri"/>
        <family val="2"/>
        <charset val="1"/>
      </rPr>
      <t>ESPC</t>
    </r>
  </si>
  <si>
    <t>HU-P-IN I</t>
  </si>
  <si>
    <t>3.75×10^4</t>
  </si>
  <si>
    <t>7.17×10^4</t>
  </si>
  <si>
    <t>1.95×10^2</t>
  </si>
  <si>
    <t>6.36×10^1</t>
  </si>
  <si>
    <r>
      <t xml:space="preserve">1.3×10^2 </t>
    </r>
    <r>
      <rPr>
        <sz val="8"/>
        <color rgb="FF000000"/>
        <rFont val="Calibri"/>
        <family val="2"/>
        <charset val="1"/>
      </rPr>
      <t>ESPC</t>
    </r>
  </si>
  <si>
    <t>HU-P-IN II</t>
  </si>
  <si>
    <t>4.74×10^7</t>
  </si>
  <si>
    <t>6.6×10^7</t>
  </si>
  <si>
    <t>9.4×10^1</t>
  </si>
  <si>
    <t>1.03×10^2</t>
  </si>
  <si>
    <t>HU-SL-N I</t>
  </si>
  <si>
    <t>7.52×10^6</t>
  </si>
  <si>
    <t>6.56×10^6</t>
  </si>
  <si>
    <t>HU-SL-N II</t>
  </si>
  <si>
    <t>HU-SL-N III</t>
  </si>
  <si>
    <r>
      <t xml:space="preserve">9.0×10^4 </t>
    </r>
    <r>
      <rPr>
        <sz val="8"/>
        <color rgb="FF000000"/>
        <rFont val="Calibri"/>
        <family val="2"/>
        <charset val="1"/>
      </rPr>
      <t>ESPC</t>
    </r>
  </si>
  <si>
    <t>TPC SHARK</t>
  </si>
  <si>
    <t>PDA SHARK</t>
  </si>
  <si>
    <t>HU-SL-CH I</t>
  </si>
  <si>
    <r>
      <t xml:space="preserve">4.6×10^7 </t>
    </r>
    <r>
      <rPr>
        <sz val="8"/>
        <color rgb="FF000000"/>
        <rFont val="Calibri"/>
        <family val="2"/>
        <charset val="1"/>
      </rPr>
      <t>ESPC</t>
    </r>
  </si>
  <si>
    <r>
      <t xml:space="preserve">4.2×10^7 </t>
    </r>
    <r>
      <rPr>
        <sz val="8"/>
        <color rgb="FF000000"/>
        <rFont val="Calibri"/>
        <family val="2"/>
        <charset val="1"/>
      </rPr>
      <t>ESPC</t>
    </r>
  </si>
  <si>
    <t>4.4×10^7</t>
  </si>
  <si>
    <t>2.83×10^6</t>
  </si>
  <si>
    <t>HU-SL-CH II</t>
  </si>
  <si>
    <r>
      <t xml:space="preserve">9.2×10^6 </t>
    </r>
    <r>
      <rPr>
        <sz val="8"/>
        <color rgb="FF000000"/>
        <rFont val="Calibri"/>
        <family val="2"/>
        <charset val="1"/>
      </rPr>
      <t>ESPC</t>
    </r>
  </si>
  <si>
    <r>
      <t xml:space="preserve">9.8×10^6 </t>
    </r>
    <r>
      <rPr>
        <sz val="8"/>
        <color rgb="FF000000"/>
        <rFont val="Calibri"/>
        <family val="2"/>
        <charset val="1"/>
      </rPr>
      <t>ESPC</t>
    </r>
  </si>
  <si>
    <t>9.68×10^6</t>
  </si>
  <si>
    <t>7.01×10^5</t>
  </si>
  <si>
    <r>
      <t xml:space="preserve">2.0×10^4 </t>
    </r>
    <r>
      <rPr>
        <sz val="8"/>
        <color rgb="FF000000"/>
        <rFont val="Calibri"/>
        <family val="2"/>
        <charset val="1"/>
      </rPr>
      <t>ESPC</t>
    </r>
  </si>
  <si>
    <t>SD-Mean</t>
  </si>
  <si>
    <r>
      <t>3.56×10^7</t>
    </r>
    <r>
      <rPr>
        <sz val="8"/>
        <color rgb="FF000000"/>
        <rFont val="Calibri"/>
        <family val="2"/>
        <charset val="1"/>
      </rPr>
      <t xml:space="preserve"> ESPC</t>
    </r>
  </si>
  <si>
    <r>
      <t xml:space="preserve">1.0×10^5 </t>
    </r>
    <r>
      <rPr>
        <sz val="8"/>
        <color rgb="FF000000"/>
        <rFont val="Calibri"/>
        <family val="2"/>
        <charset val="1"/>
      </rPr>
      <t>ESPC</t>
    </r>
  </si>
  <si>
    <t>SH-P-UAE</t>
  </si>
  <si>
    <t>8.96×10^6</t>
  </si>
  <si>
    <t>1.77×10^7</t>
  </si>
  <si>
    <t>5.96×10^3</t>
  </si>
  <si>
    <t>8.48×10^3</t>
  </si>
  <si>
    <r>
      <t xml:space="preserve">5.40×10^7 </t>
    </r>
    <r>
      <rPr>
        <sz val="8"/>
        <color rgb="FF000000"/>
        <rFont val="Calibri"/>
        <family val="2"/>
        <charset val="1"/>
      </rPr>
      <t>ESPC</t>
    </r>
  </si>
  <si>
    <t>SH-M-IN I</t>
  </si>
  <si>
    <r>
      <t xml:space="preserve">5.80×10^7 </t>
    </r>
    <r>
      <rPr>
        <sz val="8"/>
        <color rgb="FF000000"/>
        <rFont val="Calibri"/>
        <family val="2"/>
        <charset val="1"/>
      </rPr>
      <t>ESPC</t>
    </r>
  </si>
  <si>
    <t>5.60×10^7</t>
  </si>
  <si>
    <t>3.50×10^2</t>
  </si>
  <si>
    <t>SH-M-IN II</t>
  </si>
  <si>
    <t>1.05×10^5</t>
  </si>
  <si>
    <t>3.54×10^4</t>
  </si>
  <si>
    <t>3.67×10^2</t>
  </si>
  <si>
    <t>8.84×10^1</t>
  </si>
  <si>
    <t>SH-M-IN III</t>
  </si>
  <si>
    <t>7.00×10^2</t>
  </si>
  <si>
    <t>1.41×10^2</t>
  </si>
  <si>
    <t>SH-M-IN IV</t>
  </si>
  <si>
    <r>
      <t xml:space="preserve">9×10^3 </t>
    </r>
    <r>
      <rPr>
        <sz val="8"/>
        <color rgb="FF000000"/>
        <rFont val="Calibri"/>
        <family val="2"/>
        <charset val="1"/>
      </rPr>
      <t>ESPC</t>
    </r>
  </si>
  <si>
    <r>
      <t xml:space="preserve">5×10^3 </t>
    </r>
    <r>
      <rPr>
        <sz val="8"/>
        <color rgb="FF000000"/>
        <rFont val="Calibri"/>
        <family val="2"/>
        <charset val="1"/>
      </rPr>
      <t>ESPC</t>
    </r>
  </si>
  <si>
    <t>7.00×10^3</t>
  </si>
  <si>
    <t>2.83×10^3</t>
  </si>
  <si>
    <t>SH-M-O I</t>
  </si>
  <si>
    <t>2.95×10^4</t>
  </si>
  <si>
    <t>SH-M-O II</t>
  </si>
  <si>
    <t>3.53×10^3</t>
  </si>
  <si>
    <t>3.6×10^4</t>
  </si>
  <si>
    <t>SH-SL-K</t>
  </si>
  <si>
    <t>4.32×10^5</t>
  </si>
  <si>
    <t>8.77×10^5</t>
  </si>
  <si>
    <t>SH-SL-N I</t>
  </si>
  <si>
    <t>2.03×10^6</t>
  </si>
  <si>
    <t>1.87×10^6</t>
  </si>
  <si>
    <t>SH-SL-N II</t>
  </si>
  <si>
    <t>1.50×10^4</t>
  </si>
  <si>
    <t>2.55×10^3</t>
  </si>
  <si>
    <r>
      <t xml:space="preserve">1.4×10^5 </t>
    </r>
    <r>
      <rPr>
        <sz val="8"/>
        <color rgb="FF000000"/>
        <rFont val="Calibri"/>
        <family val="2"/>
        <charset val="1"/>
      </rPr>
      <t>ESPC</t>
    </r>
  </si>
  <si>
    <r>
      <t xml:space="preserve">7.5×10^1 </t>
    </r>
    <r>
      <rPr>
        <sz val="8"/>
        <color rgb="FF000000"/>
        <rFont val="Calibri"/>
        <family val="2"/>
        <charset val="1"/>
      </rPr>
      <t>ESPC</t>
    </r>
  </si>
  <si>
    <t>SH-SL-CH I</t>
  </si>
  <si>
    <r>
      <t xml:space="preserve">4.8×10^7 </t>
    </r>
    <r>
      <rPr>
        <sz val="8"/>
        <color rgb="FF000000"/>
        <rFont val="Calibri"/>
        <family val="2"/>
        <charset val="1"/>
      </rPr>
      <t>ESPC</t>
    </r>
  </si>
  <si>
    <r>
      <t xml:space="preserve">4.76×10^7 </t>
    </r>
    <r>
      <rPr>
        <sz val="8"/>
        <color rgb="FF000000"/>
        <rFont val="Calibri"/>
        <family val="2"/>
        <charset val="1"/>
      </rPr>
      <t>ESPC</t>
    </r>
  </si>
  <si>
    <t>4.78×10^7</t>
  </si>
  <si>
    <t>2.83×10^5</t>
  </si>
  <si>
    <r>
      <t xml:space="preserve">1.40×10^4 </t>
    </r>
    <r>
      <rPr>
        <sz val="8"/>
        <color rgb="FF000000"/>
        <rFont val="Calibri"/>
        <family val="2"/>
        <charset val="1"/>
      </rPr>
      <t>ESPC</t>
    </r>
  </si>
  <si>
    <t>SH-SL-CH II</t>
  </si>
  <si>
    <t>1.6×10^5</t>
  </si>
  <si>
    <t>1.66×10^5</t>
  </si>
  <si>
    <t>7.92×10^4</t>
  </si>
  <si>
    <r>
      <t xml:space="preserve">3.5×10^2 </t>
    </r>
    <r>
      <rPr>
        <sz val="8"/>
        <color rgb="FF000000"/>
        <rFont val="Calibri"/>
        <family val="2"/>
        <charset val="1"/>
      </rPr>
      <t>ESPC</t>
    </r>
  </si>
  <si>
    <r>
      <t xml:space="preserve">1.10×10^4 </t>
    </r>
    <r>
      <rPr>
        <sz val="8"/>
        <color rgb="FF000000"/>
        <rFont val="Calibri"/>
        <family val="2"/>
        <charset val="1"/>
      </rPr>
      <t>ESPC</t>
    </r>
  </si>
  <si>
    <r>
      <t xml:space="preserve">4.5×10^1 </t>
    </r>
    <r>
      <rPr>
        <sz val="8"/>
        <color rgb="FF000000"/>
        <rFont val="Calibri"/>
        <family val="2"/>
        <charset val="1"/>
      </rPr>
      <t>ESPC</t>
    </r>
  </si>
  <si>
    <t>1.60×10^7</t>
  </si>
  <si>
    <t>1.80×10^7</t>
  </si>
  <si>
    <t>2.8×10^6</t>
  </si>
  <si>
    <r>
      <t xml:space="preserve">7.0×10^1 </t>
    </r>
    <r>
      <rPr>
        <sz val="8"/>
        <color rgb="FF000000"/>
        <rFont val="Calibri"/>
        <family val="2"/>
        <charset val="1"/>
      </rPr>
      <t>ESPC</t>
    </r>
  </si>
  <si>
    <t>5.6×10^6</t>
  </si>
  <si>
    <r>
      <t xml:space="preserve">8.60×10^5 </t>
    </r>
    <r>
      <rPr>
        <sz val="8"/>
        <color rgb="FF000000"/>
        <rFont val="Calibri"/>
        <family val="2"/>
        <charset val="1"/>
      </rPr>
      <t>ESPC</t>
    </r>
  </si>
  <si>
    <r>
      <t xml:space="preserve">7.90×10^5 </t>
    </r>
    <r>
      <rPr>
        <sz val="8"/>
        <color rgb="FF000000"/>
        <rFont val="Calibri"/>
        <family val="2"/>
        <charset val="1"/>
      </rPr>
      <t>ESPC</t>
    </r>
  </si>
  <si>
    <t>PR-P-IN I</t>
  </si>
  <si>
    <t>4.54×10^4</t>
  </si>
  <si>
    <t>7.53×10^4</t>
  </si>
  <si>
    <t>1.1×10^2</t>
  </si>
  <si>
    <t>1.18×10^2</t>
  </si>
  <si>
    <t>PR-M-IN II</t>
  </si>
  <si>
    <t>4.20×10^6</t>
  </si>
  <si>
    <t>1.98×10^6</t>
  </si>
  <si>
    <t>PR-M-India</t>
  </si>
  <si>
    <t>8.25×10^5</t>
  </si>
  <si>
    <t>4.95×10^4</t>
  </si>
  <si>
    <t>PR-SL-N I</t>
  </si>
  <si>
    <t>2.96×10^5</t>
  </si>
  <si>
    <t>5.86×10^4</t>
  </si>
  <si>
    <t>2.60×10^7</t>
  </si>
  <si>
    <t>PR-SL-N II</t>
  </si>
  <si>
    <t>1.96×10^7</t>
  </si>
  <si>
    <t>3.85×10^6</t>
  </si>
  <si>
    <t>1.00×10^7</t>
  </si>
  <si>
    <t>PR-SL-JF I</t>
  </si>
  <si>
    <t>1.10×10^5</t>
  </si>
  <si>
    <t>5.05×10^6</t>
  </si>
  <si>
    <t>6.99×10^6</t>
  </si>
  <si>
    <r>
      <t xml:space="preserve">6.0×10^2 </t>
    </r>
    <r>
      <rPr>
        <sz val="8"/>
        <color rgb="FF000000"/>
        <rFont val="Calibri"/>
        <family val="2"/>
        <charset val="1"/>
      </rPr>
      <t>ESPC</t>
    </r>
  </si>
  <si>
    <t>PR-SL-JF II</t>
  </si>
  <si>
    <t>3.7×10^6</t>
  </si>
  <si>
    <t>3.45×10^6</t>
  </si>
  <si>
    <t>3.54×10^5</t>
  </si>
  <si>
    <r>
      <t xml:space="preserve">9.5×10^2 </t>
    </r>
    <r>
      <rPr>
        <sz val="8"/>
        <color rgb="FF000000"/>
        <rFont val="Calibri"/>
        <family val="2"/>
        <charset val="1"/>
      </rPr>
      <t>ESPC</t>
    </r>
  </si>
  <si>
    <t>PR-SL-JF III</t>
  </si>
  <si>
    <r>
      <t xml:space="preserve">4.4×10^7 </t>
    </r>
    <r>
      <rPr>
        <sz val="8"/>
        <color rgb="FF000000"/>
        <rFont val="Calibri"/>
        <family val="2"/>
        <charset val="1"/>
      </rPr>
      <t>ESPC</t>
    </r>
  </si>
  <si>
    <r>
      <t xml:space="preserve">4.80×10^7 </t>
    </r>
    <r>
      <rPr>
        <sz val="8"/>
        <color rgb="FF000000"/>
        <rFont val="Calibri"/>
        <family val="2"/>
        <charset val="1"/>
      </rPr>
      <t>ESPC</t>
    </r>
  </si>
  <si>
    <t>Type</t>
  </si>
  <si>
    <t>Org</t>
  </si>
  <si>
    <t>Market</t>
  </si>
  <si>
    <t>Wacc</t>
  </si>
  <si>
    <t>katta</t>
  </si>
  <si>
    <t>IMP</t>
  </si>
  <si>
    <t>Cus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</si>
</sst>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/>
    <xf numFmtId="14" fontId="0" fillId="0" borderId="3" xfId="0" applyNumberFormat="1" applyFont="1" applyBorder="1" applyAlignment="1">
      <alignment horizontal="left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/>
    </xf>
    <xf numFmtId="10" fontId="0" fillId="0" borderId="3" xfId="0" applyNumberFormat="1" applyBorder="1"/>
    <xf numFmtId="0" fontId="0" fillId="0" borderId="4" xfId="0" applyBorder="1"/>
    <xf numFmtId="0" fontId="0" fillId="0" borderId="4" xfId="0" applyFont="1" applyBorder="1" applyAlignment="1">
      <alignment horizontal="center"/>
    </xf>
    <xf numFmtId="10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8" xfId="0" applyFont="1" applyBorder="1"/>
    <xf numFmtId="0" fontId="0" fillId="0" borderId="9" xfId="0" applyBorder="1"/>
    <xf numFmtId="14" fontId="0" fillId="0" borderId="10" xfId="0" applyNumberFormat="1" applyFont="1" applyBorder="1" applyAlignment="1">
      <alignment horizontal="left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0" fontId="0" fillId="0" borderId="11" xfId="0" applyNumberFormat="1" applyBorder="1"/>
    <xf numFmtId="10" fontId="0" fillId="0" borderId="13" xfId="0" applyNumberFormat="1" applyBorder="1"/>
    <xf numFmtId="0" fontId="0" fillId="0" borderId="11" xfId="0" applyBorder="1"/>
    <xf numFmtId="0" fontId="0" fillId="0" borderId="4" xfId="0" applyFont="1" applyBorder="1"/>
    <xf numFmtId="0" fontId="0" fillId="0" borderId="0" xfId="0" applyFont="1"/>
    <xf numFmtId="0" fontId="0" fillId="0" borderId="0" xfId="0" applyFont="1" applyBorder="1"/>
    <xf numFmtId="0" fontId="0" fillId="0" borderId="1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Alignment="1"/>
    <xf numFmtId="0" fontId="0" fillId="0" borderId="8" xfId="0" applyFont="1" applyBorder="1" applyAlignment="1">
      <alignment horizontal="center"/>
    </xf>
    <xf numFmtId="0" fontId="0" fillId="0" borderId="10" xfId="0" applyFont="1" applyFill="1" applyBorder="1"/>
    <xf numFmtId="0" fontId="0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103320</xdr:colOff>
      <xdr:row>116</xdr:row>
      <xdr:rowOff>83880</xdr:rowOff>
    </xdr:from>
    <xdr:to>
      <xdr:col>6</xdr:col>
      <xdr:colOff>312480</xdr:colOff>
      <xdr:row>120</xdr:row>
      <xdr:rowOff>130680</xdr:rowOff>
    </xdr:to>
    <xdr:sp macro="" textlink="">
      <xdr:nvSpPr>
        <xdr:cNvPr id="2" name="CustomShape 1"/>
        <xdr:cNvSpPr/>
      </xdr:nvSpPr>
      <xdr:spPr>
        <a:xfrm>
          <a:off x="6019560" y="26079840"/>
          <a:ext cx="209160" cy="8470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126</xdr:row>
      <xdr:rowOff>121680</xdr:rowOff>
    </xdr:from>
    <xdr:to>
      <xdr:col>6</xdr:col>
      <xdr:colOff>283680</xdr:colOff>
      <xdr:row>130</xdr:row>
      <xdr:rowOff>169200</xdr:rowOff>
    </xdr:to>
    <xdr:sp macro="" textlink="">
      <xdr:nvSpPr>
        <xdr:cNvPr id="0" name="CustomShape 1"/>
        <xdr:cNvSpPr/>
      </xdr:nvSpPr>
      <xdr:spPr>
        <a:xfrm>
          <a:off x="5990760" y="2811816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131</xdr:row>
      <xdr:rowOff>83520</xdr:rowOff>
    </xdr:from>
    <xdr:to>
      <xdr:col>6</xdr:col>
      <xdr:colOff>283680</xdr:colOff>
      <xdr:row>135</xdr:row>
      <xdr:rowOff>131040</xdr:rowOff>
    </xdr:to>
    <xdr:sp macro="" textlink="">
      <xdr:nvSpPr>
        <xdr:cNvPr id="3" name="CustomShape 1"/>
        <xdr:cNvSpPr/>
      </xdr:nvSpPr>
      <xdr:spPr>
        <a:xfrm>
          <a:off x="5990760" y="2908008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55440</xdr:colOff>
      <xdr:row>141</xdr:row>
      <xdr:rowOff>74160</xdr:rowOff>
    </xdr:from>
    <xdr:to>
      <xdr:col>6</xdr:col>
      <xdr:colOff>264600</xdr:colOff>
      <xdr:row>145</xdr:row>
      <xdr:rowOff>121680</xdr:rowOff>
    </xdr:to>
    <xdr:sp macro="" textlink="">
      <xdr:nvSpPr>
        <xdr:cNvPr id="4" name="CustomShape 1"/>
        <xdr:cNvSpPr/>
      </xdr:nvSpPr>
      <xdr:spPr>
        <a:xfrm>
          <a:off x="5971680" y="3107088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65160</xdr:colOff>
      <xdr:row>151</xdr:row>
      <xdr:rowOff>64800</xdr:rowOff>
    </xdr:from>
    <xdr:to>
      <xdr:col>6</xdr:col>
      <xdr:colOff>274320</xdr:colOff>
      <xdr:row>155</xdr:row>
      <xdr:rowOff>149760</xdr:rowOff>
    </xdr:to>
    <xdr:sp macro="" textlink="">
      <xdr:nvSpPr>
        <xdr:cNvPr id="5" name="CustomShape 1"/>
        <xdr:cNvSpPr/>
      </xdr:nvSpPr>
      <xdr:spPr>
        <a:xfrm>
          <a:off x="5981400" y="330616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156</xdr:row>
      <xdr:rowOff>45720</xdr:rowOff>
    </xdr:from>
    <xdr:to>
      <xdr:col>6</xdr:col>
      <xdr:colOff>302760</xdr:colOff>
      <xdr:row>160</xdr:row>
      <xdr:rowOff>130680</xdr:rowOff>
    </xdr:to>
    <xdr:sp macro="" textlink="">
      <xdr:nvSpPr>
        <xdr:cNvPr id="6" name="CustomShape 1"/>
        <xdr:cNvSpPr/>
      </xdr:nvSpPr>
      <xdr:spPr>
        <a:xfrm>
          <a:off x="6009840" y="340426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65160</xdr:colOff>
      <xdr:row>161</xdr:row>
      <xdr:rowOff>55440</xdr:rowOff>
    </xdr:from>
    <xdr:to>
      <xdr:col>6</xdr:col>
      <xdr:colOff>274320</xdr:colOff>
      <xdr:row>165</xdr:row>
      <xdr:rowOff>140400</xdr:rowOff>
    </xdr:to>
    <xdr:sp macro="" textlink="">
      <xdr:nvSpPr>
        <xdr:cNvPr id="7" name="CustomShape 1"/>
        <xdr:cNvSpPr/>
      </xdr:nvSpPr>
      <xdr:spPr>
        <a:xfrm>
          <a:off x="5981400" y="350524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176</xdr:row>
      <xdr:rowOff>45360</xdr:rowOff>
    </xdr:from>
    <xdr:to>
      <xdr:col>6</xdr:col>
      <xdr:colOff>302760</xdr:colOff>
      <xdr:row>180</xdr:row>
      <xdr:rowOff>131040</xdr:rowOff>
    </xdr:to>
    <xdr:sp macro="" textlink="">
      <xdr:nvSpPr>
        <xdr:cNvPr id="8" name="CustomShape 1"/>
        <xdr:cNvSpPr/>
      </xdr:nvSpPr>
      <xdr:spPr>
        <a:xfrm>
          <a:off x="6009840" y="3804300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186</xdr:row>
      <xdr:rowOff>112680</xdr:rowOff>
    </xdr:from>
    <xdr:to>
      <xdr:col>6</xdr:col>
      <xdr:colOff>283680</xdr:colOff>
      <xdr:row>190</xdr:row>
      <xdr:rowOff>198000</xdr:rowOff>
    </xdr:to>
    <xdr:sp macro="" textlink="">
      <xdr:nvSpPr>
        <xdr:cNvPr id="9" name="CustomShape 1"/>
        <xdr:cNvSpPr/>
      </xdr:nvSpPr>
      <xdr:spPr>
        <a:xfrm>
          <a:off x="5990760" y="4011048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65160</xdr:colOff>
      <xdr:row>191</xdr:row>
      <xdr:rowOff>64800</xdr:rowOff>
    </xdr:from>
    <xdr:to>
      <xdr:col>6</xdr:col>
      <xdr:colOff>274320</xdr:colOff>
      <xdr:row>195</xdr:row>
      <xdr:rowOff>149760</xdr:rowOff>
    </xdr:to>
    <xdr:sp macro="" textlink="">
      <xdr:nvSpPr>
        <xdr:cNvPr id="10" name="CustomShape 1"/>
        <xdr:cNvSpPr/>
      </xdr:nvSpPr>
      <xdr:spPr>
        <a:xfrm>
          <a:off x="5981400" y="410626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196</xdr:row>
      <xdr:rowOff>45720</xdr:rowOff>
    </xdr:from>
    <xdr:to>
      <xdr:col>6</xdr:col>
      <xdr:colOff>302760</xdr:colOff>
      <xdr:row>200</xdr:row>
      <xdr:rowOff>130680</xdr:rowOff>
    </xdr:to>
    <xdr:sp macro="" textlink="">
      <xdr:nvSpPr>
        <xdr:cNvPr id="11" name="CustomShape 1"/>
        <xdr:cNvSpPr/>
      </xdr:nvSpPr>
      <xdr:spPr>
        <a:xfrm>
          <a:off x="6009840" y="420436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65160</xdr:colOff>
      <xdr:row>201</xdr:row>
      <xdr:rowOff>55440</xdr:rowOff>
    </xdr:from>
    <xdr:to>
      <xdr:col>6</xdr:col>
      <xdr:colOff>274320</xdr:colOff>
      <xdr:row>205</xdr:row>
      <xdr:rowOff>140400</xdr:rowOff>
    </xdr:to>
    <xdr:sp macro="" textlink="">
      <xdr:nvSpPr>
        <xdr:cNvPr id="12" name="CustomShape 1"/>
        <xdr:cNvSpPr/>
      </xdr:nvSpPr>
      <xdr:spPr>
        <a:xfrm>
          <a:off x="5981400" y="430534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206</xdr:row>
      <xdr:rowOff>55080</xdr:rowOff>
    </xdr:from>
    <xdr:to>
      <xdr:col>6</xdr:col>
      <xdr:colOff>283680</xdr:colOff>
      <xdr:row>210</xdr:row>
      <xdr:rowOff>140760</xdr:rowOff>
    </xdr:to>
    <xdr:sp macro="" textlink="">
      <xdr:nvSpPr>
        <xdr:cNvPr id="13" name="CustomShape 1"/>
        <xdr:cNvSpPr/>
      </xdr:nvSpPr>
      <xdr:spPr>
        <a:xfrm>
          <a:off x="5990760" y="4405356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55440</xdr:colOff>
      <xdr:row>121</xdr:row>
      <xdr:rowOff>74520</xdr:rowOff>
    </xdr:from>
    <xdr:to>
      <xdr:col>6</xdr:col>
      <xdr:colOff>264600</xdr:colOff>
      <xdr:row>125</xdr:row>
      <xdr:rowOff>121320</xdr:rowOff>
    </xdr:to>
    <xdr:sp macro="" textlink="">
      <xdr:nvSpPr>
        <xdr:cNvPr id="14" name="CustomShape 1"/>
        <xdr:cNvSpPr/>
      </xdr:nvSpPr>
      <xdr:spPr>
        <a:xfrm>
          <a:off x="5971680" y="27070560"/>
          <a:ext cx="209160" cy="8470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103320</xdr:colOff>
      <xdr:row>181</xdr:row>
      <xdr:rowOff>83520</xdr:rowOff>
    </xdr:from>
    <xdr:to>
      <xdr:col>6</xdr:col>
      <xdr:colOff>312480</xdr:colOff>
      <xdr:row>185</xdr:row>
      <xdr:rowOff>131040</xdr:rowOff>
    </xdr:to>
    <xdr:sp macro="" textlink="">
      <xdr:nvSpPr>
        <xdr:cNvPr id="15" name="CustomShape 1"/>
        <xdr:cNvSpPr/>
      </xdr:nvSpPr>
      <xdr:spPr>
        <a:xfrm>
          <a:off x="6019560" y="3908124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146</xdr:row>
      <xdr:rowOff>112680</xdr:rowOff>
    </xdr:from>
    <xdr:to>
      <xdr:col>6</xdr:col>
      <xdr:colOff>283680</xdr:colOff>
      <xdr:row>150</xdr:row>
      <xdr:rowOff>198000</xdr:rowOff>
    </xdr:to>
    <xdr:sp macro="" textlink="">
      <xdr:nvSpPr>
        <xdr:cNvPr id="16" name="CustomShape 1"/>
        <xdr:cNvSpPr/>
      </xdr:nvSpPr>
      <xdr:spPr>
        <a:xfrm>
          <a:off x="5990760" y="3210948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196</xdr:row>
      <xdr:rowOff>45720</xdr:rowOff>
    </xdr:from>
    <xdr:to>
      <xdr:col>6</xdr:col>
      <xdr:colOff>302760</xdr:colOff>
      <xdr:row>200</xdr:row>
      <xdr:rowOff>130680</xdr:rowOff>
    </xdr:to>
    <xdr:sp macro="" textlink="">
      <xdr:nvSpPr>
        <xdr:cNvPr id="17" name="CustomShape 1"/>
        <xdr:cNvSpPr/>
      </xdr:nvSpPr>
      <xdr:spPr>
        <a:xfrm>
          <a:off x="6009840" y="420436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171</xdr:row>
      <xdr:rowOff>45360</xdr:rowOff>
    </xdr:from>
    <xdr:to>
      <xdr:col>6</xdr:col>
      <xdr:colOff>302760</xdr:colOff>
      <xdr:row>175</xdr:row>
      <xdr:rowOff>131040</xdr:rowOff>
    </xdr:to>
    <xdr:sp macro="" textlink="">
      <xdr:nvSpPr>
        <xdr:cNvPr id="18" name="CustomShape 1"/>
        <xdr:cNvSpPr/>
      </xdr:nvSpPr>
      <xdr:spPr>
        <a:xfrm>
          <a:off x="6009840" y="3704292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171</xdr:row>
      <xdr:rowOff>45360</xdr:rowOff>
    </xdr:from>
    <xdr:to>
      <xdr:col>6</xdr:col>
      <xdr:colOff>302760</xdr:colOff>
      <xdr:row>175</xdr:row>
      <xdr:rowOff>131040</xdr:rowOff>
    </xdr:to>
    <xdr:sp macro="" textlink="">
      <xdr:nvSpPr>
        <xdr:cNvPr id="19" name="CustomShape 1"/>
        <xdr:cNvSpPr/>
      </xdr:nvSpPr>
      <xdr:spPr>
        <a:xfrm>
          <a:off x="6009840" y="3704292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166</xdr:row>
      <xdr:rowOff>45360</xdr:rowOff>
    </xdr:from>
    <xdr:to>
      <xdr:col>6</xdr:col>
      <xdr:colOff>302760</xdr:colOff>
      <xdr:row>170</xdr:row>
      <xdr:rowOff>131040</xdr:rowOff>
    </xdr:to>
    <xdr:sp macro="" textlink="">
      <xdr:nvSpPr>
        <xdr:cNvPr id="20" name="CustomShape 1"/>
        <xdr:cNvSpPr/>
      </xdr:nvSpPr>
      <xdr:spPr>
        <a:xfrm>
          <a:off x="6009840" y="3604284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211</xdr:row>
      <xdr:rowOff>64440</xdr:rowOff>
    </xdr:from>
    <xdr:to>
      <xdr:col>6</xdr:col>
      <xdr:colOff>283680</xdr:colOff>
      <xdr:row>215</xdr:row>
      <xdr:rowOff>159480</xdr:rowOff>
    </xdr:to>
    <xdr:sp macro="" textlink="">
      <xdr:nvSpPr>
        <xdr:cNvPr id="21" name="CustomShape 1"/>
        <xdr:cNvSpPr/>
      </xdr:nvSpPr>
      <xdr:spPr>
        <a:xfrm>
          <a:off x="5990760" y="4506300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136</xdr:row>
      <xdr:rowOff>112320</xdr:rowOff>
    </xdr:from>
    <xdr:to>
      <xdr:col>6</xdr:col>
      <xdr:colOff>283680</xdr:colOff>
      <xdr:row>140</xdr:row>
      <xdr:rowOff>198000</xdr:rowOff>
    </xdr:to>
    <xdr:sp macro="" textlink="">
      <xdr:nvSpPr>
        <xdr:cNvPr id="22" name="CustomShape 1"/>
        <xdr:cNvSpPr/>
      </xdr:nvSpPr>
      <xdr:spPr>
        <a:xfrm>
          <a:off x="5990760" y="3010896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85</xdr:row>
      <xdr:rowOff>45360</xdr:rowOff>
    </xdr:from>
    <xdr:to>
      <xdr:col>6</xdr:col>
      <xdr:colOff>302760</xdr:colOff>
      <xdr:row>89</xdr:row>
      <xdr:rowOff>131040</xdr:rowOff>
    </xdr:to>
    <xdr:sp macro="" textlink="">
      <xdr:nvSpPr>
        <xdr:cNvPr id="23" name="CustomShape 1"/>
        <xdr:cNvSpPr/>
      </xdr:nvSpPr>
      <xdr:spPr>
        <a:xfrm>
          <a:off x="6009840" y="1977408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95</xdr:row>
      <xdr:rowOff>121680</xdr:rowOff>
    </xdr:from>
    <xdr:to>
      <xdr:col>6</xdr:col>
      <xdr:colOff>283680</xdr:colOff>
      <xdr:row>100</xdr:row>
      <xdr:rowOff>7560</xdr:rowOff>
    </xdr:to>
    <xdr:sp macro="" textlink="">
      <xdr:nvSpPr>
        <xdr:cNvPr id="24" name="CustomShape 1"/>
        <xdr:cNvSpPr/>
      </xdr:nvSpPr>
      <xdr:spPr>
        <a:xfrm>
          <a:off x="5990760" y="21841200"/>
          <a:ext cx="209160" cy="8668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85</xdr:row>
      <xdr:rowOff>45360</xdr:rowOff>
    </xdr:from>
    <xdr:to>
      <xdr:col>6</xdr:col>
      <xdr:colOff>302760</xdr:colOff>
      <xdr:row>89</xdr:row>
      <xdr:rowOff>131040</xdr:rowOff>
    </xdr:to>
    <xdr:sp macro="" textlink="">
      <xdr:nvSpPr>
        <xdr:cNvPr id="25" name="CustomShape 1"/>
        <xdr:cNvSpPr/>
      </xdr:nvSpPr>
      <xdr:spPr>
        <a:xfrm>
          <a:off x="6009840" y="19774080"/>
          <a:ext cx="209160" cy="8856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74520</xdr:colOff>
      <xdr:row>100</xdr:row>
      <xdr:rowOff>122040</xdr:rowOff>
    </xdr:from>
    <xdr:to>
      <xdr:col>6</xdr:col>
      <xdr:colOff>283680</xdr:colOff>
      <xdr:row>105</xdr:row>
      <xdr:rowOff>16920</xdr:rowOff>
    </xdr:to>
    <xdr:sp macro="" textlink="">
      <xdr:nvSpPr>
        <xdr:cNvPr id="26" name="CustomShape 1"/>
        <xdr:cNvSpPr/>
      </xdr:nvSpPr>
      <xdr:spPr>
        <a:xfrm>
          <a:off x="5990760" y="22822560"/>
          <a:ext cx="209160" cy="86652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5</xdr:col>
      <xdr:colOff>236520</xdr:colOff>
      <xdr:row>23</xdr:row>
      <xdr:rowOff>272880</xdr:rowOff>
    </xdr:from>
    <xdr:to>
      <xdr:col>5</xdr:col>
      <xdr:colOff>350640</xdr:colOff>
      <xdr:row>27</xdr:row>
      <xdr:rowOff>158400</xdr:rowOff>
    </xdr:to>
    <xdr:sp macro="" textlink="">
      <xdr:nvSpPr>
        <xdr:cNvPr id="27" name="CustomShape 1"/>
        <xdr:cNvSpPr/>
      </xdr:nvSpPr>
      <xdr:spPr>
        <a:xfrm>
          <a:off x="5689080" y="6105960"/>
          <a:ext cx="114120" cy="9140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5</xdr:col>
      <xdr:colOff>227160</xdr:colOff>
      <xdr:row>28</xdr:row>
      <xdr:rowOff>234720</xdr:rowOff>
    </xdr:from>
    <xdr:to>
      <xdr:col>5</xdr:col>
      <xdr:colOff>341280</xdr:colOff>
      <xdr:row>32</xdr:row>
      <xdr:rowOff>53640</xdr:rowOff>
    </xdr:to>
    <xdr:sp macro="" textlink="">
      <xdr:nvSpPr>
        <xdr:cNvPr id="28" name="CustomShape 1"/>
        <xdr:cNvSpPr/>
      </xdr:nvSpPr>
      <xdr:spPr>
        <a:xfrm>
          <a:off x="5679720" y="7296480"/>
          <a:ext cx="114120" cy="9140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5</xdr:col>
      <xdr:colOff>264960</xdr:colOff>
      <xdr:row>33</xdr:row>
      <xdr:rowOff>129960</xdr:rowOff>
    </xdr:from>
    <xdr:to>
      <xdr:col>5</xdr:col>
      <xdr:colOff>379080</xdr:colOff>
      <xdr:row>36</xdr:row>
      <xdr:rowOff>72360</xdr:rowOff>
    </xdr:to>
    <xdr:sp macro="" textlink="">
      <xdr:nvSpPr>
        <xdr:cNvPr id="29" name="CustomShape 1"/>
        <xdr:cNvSpPr/>
      </xdr:nvSpPr>
      <xdr:spPr>
        <a:xfrm>
          <a:off x="5717520" y="8487000"/>
          <a:ext cx="114120" cy="9140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5</xdr:col>
      <xdr:colOff>255600</xdr:colOff>
      <xdr:row>38</xdr:row>
      <xdr:rowOff>34560</xdr:rowOff>
    </xdr:from>
    <xdr:to>
      <xdr:col>5</xdr:col>
      <xdr:colOff>369720</xdr:colOff>
      <xdr:row>42</xdr:row>
      <xdr:rowOff>186480</xdr:rowOff>
    </xdr:to>
    <xdr:sp macro="" textlink="">
      <xdr:nvSpPr>
        <xdr:cNvPr id="30" name="CustomShape 1"/>
        <xdr:cNvSpPr/>
      </xdr:nvSpPr>
      <xdr:spPr>
        <a:xfrm>
          <a:off x="5708160" y="9753840"/>
          <a:ext cx="114120" cy="9234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189000</xdr:colOff>
      <xdr:row>65</xdr:row>
      <xdr:rowOff>36000</xdr:rowOff>
    </xdr:from>
    <xdr:to>
      <xdr:col>6</xdr:col>
      <xdr:colOff>344160</xdr:colOff>
      <xdr:row>69</xdr:row>
      <xdr:rowOff>197640</xdr:rowOff>
    </xdr:to>
    <xdr:sp macro="" textlink="">
      <xdr:nvSpPr>
        <xdr:cNvPr id="31" name="CustomShape 1"/>
        <xdr:cNvSpPr/>
      </xdr:nvSpPr>
      <xdr:spPr>
        <a:xfrm>
          <a:off x="6105240" y="15821280"/>
          <a:ext cx="155160" cy="95220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198360</xdr:colOff>
      <xdr:row>60</xdr:row>
      <xdr:rowOff>7560</xdr:rowOff>
    </xdr:from>
    <xdr:to>
      <xdr:col>6</xdr:col>
      <xdr:colOff>353520</xdr:colOff>
      <xdr:row>64</xdr:row>
      <xdr:rowOff>188280</xdr:rowOff>
    </xdr:to>
    <xdr:sp macro="" textlink="">
      <xdr:nvSpPr>
        <xdr:cNvPr id="32" name="CustomShape 1"/>
        <xdr:cNvSpPr/>
      </xdr:nvSpPr>
      <xdr:spPr>
        <a:xfrm>
          <a:off x="6114600" y="14802120"/>
          <a:ext cx="155160" cy="9712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93600</xdr:colOff>
      <xdr:row>69</xdr:row>
      <xdr:rowOff>188640</xdr:rowOff>
    </xdr:from>
    <xdr:to>
      <xdr:col>6</xdr:col>
      <xdr:colOff>248760</xdr:colOff>
      <xdr:row>74</xdr:row>
      <xdr:rowOff>178920</xdr:rowOff>
    </xdr:to>
    <xdr:sp macro="" textlink="">
      <xdr:nvSpPr>
        <xdr:cNvPr id="33" name="CustomShape 1"/>
        <xdr:cNvSpPr/>
      </xdr:nvSpPr>
      <xdr:spPr>
        <a:xfrm>
          <a:off x="6009840" y="16764480"/>
          <a:ext cx="155160" cy="9712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27000</xdr:colOff>
      <xdr:row>75</xdr:row>
      <xdr:rowOff>7560</xdr:rowOff>
    </xdr:from>
    <xdr:to>
      <xdr:col>6</xdr:col>
      <xdr:colOff>236160</xdr:colOff>
      <xdr:row>79</xdr:row>
      <xdr:rowOff>131040</xdr:rowOff>
    </xdr:to>
    <xdr:sp macro="" textlink="">
      <xdr:nvSpPr>
        <xdr:cNvPr id="34" name="CustomShape 1"/>
        <xdr:cNvSpPr/>
      </xdr:nvSpPr>
      <xdr:spPr>
        <a:xfrm>
          <a:off x="5943240" y="17764560"/>
          <a:ext cx="209160" cy="90432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6</xdr:col>
      <xdr:colOff>27000</xdr:colOff>
      <xdr:row>80</xdr:row>
      <xdr:rowOff>7560</xdr:rowOff>
    </xdr:from>
    <xdr:to>
      <xdr:col>6</xdr:col>
      <xdr:colOff>236160</xdr:colOff>
      <xdr:row>84</xdr:row>
      <xdr:rowOff>121680</xdr:rowOff>
    </xdr:to>
    <xdr:sp macro="" textlink="">
      <xdr:nvSpPr>
        <xdr:cNvPr id="35" name="CustomShape 1"/>
        <xdr:cNvSpPr/>
      </xdr:nvSpPr>
      <xdr:spPr>
        <a:xfrm>
          <a:off x="5943240" y="18745560"/>
          <a:ext cx="209160" cy="9046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11</xdr:col>
      <xdr:colOff>103320</xdr:colOff>
      <xdr:row>116</xdr:row>
      <xdr:rowOff>55440</xdr:rowOff>
    </xdr:from>
    <xdr:to>
      <xdr:col>11</xdr:col>
      <xdr:colOff>312480</xdr:colOff>
      <xdr:row>120</xdr:row>
      <xdr:rowOff>102240</xdr:rowOff>
    </xdr:to>
    <xdr:sp macro="" textlink="">
      <xdr:nvSpPr>
        <xdr:cNvPr id="36" name="CustomShape 1"/>
        <xdr:cNvSpPr/>
      </xdr:nvSpPr>
      <xdr:spPr>
        <a:xfrm>
          <a:off x="11291040" y="26051400"/>
          <a:ext cx="209160" cy="8470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11</xdr:col>
      <xdr:colOff>103320</xdr:colOff>
      <xdr:row>121</xdr:row>
      <xdr:rowOff>55440</xdr:rowOff>
    </xdr:from>
    <xdr:to>
      <xdr:col>11</xdr:col>
      <xdr:colOff>312480</xdr:colOff>
      <xdr:row>125</xdr:row>
      <xdr:rowOff>102240</xdr:rowOff>
    </xdr:to>
    <xdr:sp macro="" textlink="">
      <xdr:nvSpPr>
        <xdr:cNvPr id="37" name="CustomShape 1"/>
        <xdr:cNvSpPr/>
      </xdr:nvSpPr>
      <xdr:spPr>
        <a:xfrm>
          <a:off x="11291040" y="27051480"/>
          <a:ext cx="209160" cy="84708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7</xdr:col>
      <xdr:colOff>65160</xdr:colOff>
      <xdr:row>126</xdr:row>
      <xdr:rowOff>55080</xdr:rowOff>
    </xdr:from>
    <xdr:to>
      <xdr:col>7</xdr:col>
      <xdr:colOff>274320</xdr:colOff>
      <xdr:row>130</xdr:row>
      <xdr:rowOff>102600</xdr:rowOff>
    </xdr:to>
    <xdr:sp macro="" textlink="">
      <xdr:nvSpPr>
        <xdr:cNvPr id="38" name="CustomShape 1"/>
        <xdr:cNvSpPr/>
      </xdr:nvSpPr>
      <xdr:spPr>
        <a:xfrm>
          <a:off x="6847920" y="2805156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11</xdr:col>
      <xdr:colOff>65160</xdr:colOff>
      <xdr:row>126</xdr:row>
      <xdr:rowOff>55080</xdr:rowOff>
    </xdr:from>
    <xdr:to>
      <xdr:col>11</xdr:col>
      <xdr:colOff>274320</xdr:colOff>
      <xdr:row>130</xdr:row>
      <xdr:rowOff>102600</xdr:rowOff>
    </xdr:to>
    <xdr:sp macro="" textlink="">
      <xdr:nvSpPr>
        <xdr:cNvPr id="39" name="CustomShape 1"/>
        <xdr:cNvSpPr/>
      </xdr:nvSpPr>
      <xdr:spPr>
        <a:xfrm>
          <a:off x="11252880" y="2805156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7</xdr:col>
      <xdr:colOff>112680</xdr:colOff>
      <xdr:row>131</xdr:row>
      <xdr:rowOff>74160</xdr:rowOff>
    </xdr:from>
    <xdr:to>
      <xdr:col>7</xdr:col>
      <xdr:colOff>321840</xdr:colOff>
      <xdr:row>135</xdr:row>
      <xdr:rowOff>121680</xdr:rowOff>
    </xdr:to>
    <xdr:sp macro="" textlink="">
      <xdr:nvSpPr>
        <xdr:cNvPr id="40" name="CustomShape 1"/>
        <xdr:cNvSpPr/>
      </xdr:nvSpPr>
      <xdr:spPr>
        <a:xfrm>
          <a:off x="6895440" y="2907072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11</xdr:col>
      <xdr:colOff>55440</xdr:colOff>
      <xdr:row>131</xdr:row>
      <xdr:rowOff>45360</xdr:rowOff>
    </xdr:from>
    <xdr:to>
      <xdr:col>11</xdr:col>
      <xdr:colOff>264600</xdr:colOff>
      <xdr:row>135</xdr:row>
      <xdr:rowOff>92880</xdr:rowOff>
    </xdr:to>
    <xdr:sp macro="" textlink="">
      <xdr:nvSpPr>
        <xdr:cNvPr id="41" name="CustomShape 1"/>
        <xdr:cNvSpPr/>
      </xdr:nvSpPr>
      <xdr:spPr>
        <a:xfrm>
          <a:off x="11243160" y="2904192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11</xdr:col>
      <xdr:colOff>27000</xdr:colOff>
      <xdr:row>135</xdr:row>
      <xdr:rowOff>198000</xdr:rowOff>
    </xdr:from>
    <xdr:to>
      <xdr:col>11</xdr:col>
      <xdr:colOff>236160</xdr:colOff>
      <xdr:row>140</xdr:row>
      <xdr:rowOff>45360</xdr:rowOff>
    </xdr:to>
    <xdr:sp macro="" textlink="">
      <xdr:nvSpPr>
        <xdr:cNvPr id="42" name="CustomShape 1"/>
        <xdr:cNvSpPr/>
      </xdr:nvSpPr>
      <xdr:spPr>
        <a:xfrm>
          <a:off x="11214720" y="2999448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7</xdr:col>
      <xdr:colOff>27000</xdr:colOff>
      <xdr:row>135</xdr:row>
      <xdr:rowOff>198000</xdr:rowOff>
    </xdr:from>
    <xdr:to>
      <xdr:col>7</xdr:col>
      <xdr:colOff>236160</xdr:colOff>
      <xdr:row>140</xdr:row>
      <xdr:rowOff>45360</xdr:rowOff>
    </xdr:to>
    <xdr:sp macro="" textlink="">
      <xdr:nvSpPr>
        <xdr:cNvPr id="43" name="CustomShape 1"/>
        <xdr:cNvSpPr/>
      </xdr:nvSpPr>
      <xdr:spPr>
        <a:xfrm>
          <a:off x="6809760" y="2999448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11</xdr:col>
      <xdr:colOff>46080</xdr:colOff>
      <xdr:row>141</xdr:row>
      <xdr:rowOff>74160</xdr:rowOff>
    </xdr:from>
    <xdr:to>
      <xdr:col>11</xdr:col>
      <xdr:colOff>255240</xdr:colOff>
      <xdr:row>145</xdr:row>
      <xdr:rowOff>121680</xdr:rowOff>
    </xdr:to>
    <xdr:sp macro="" textlink="">
      <xdr:nvSpPr>
        <xdr:cNvPr id="44" name="CustomShape 1"/>
        <xdr:cNvSpPr/>
      </xdr:nvSpPr>
      <xdr:spPr>
        <a:xfrm>
          <a:off x="11233800" y="31070880"/>
          <a:ext cx="209160" cy="8474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7</xdr:col>
      <xdr:colOff>65160</xdr:colOff>
      <xdr:row>146</xdr:row>
      <xdr:rowOff>45720</xdr:rowOff>
    </xdr:from>
    <xdr:to>
      <xdr:col>7</xdr:col>
      <xdr:colOff>274320</xdr:colOff>
      <xdr:row>150</xdr:row>
      <xdr:rowOff>130680</xdr:rowOff>
    </xdr:to>
    <xdr:sp macro="" textlink="">
      <xdr:nvSpPr>
        <xdr:cNvPr id="45" name="CustomShape 1"/>
        <xdr:cNvSpPr/>
      </xdr:nvSpPr>
      <xdr:spPr>
        <a:xfrm>
          <a:off x="6847920" y="3204252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7</xdr:col>
      <xdr:colOff>27000</xdr:colOff>
      <xdr:row>150</xdr:row>
      <xdr:rowOff>198000</xdr:rowOff>
    </xdr:from>
    <xdr:to>
      <xdr:col>7</xdr:col>
      <xdr:colOff>236160</xdr:colOff>
      <xdr:row>155</xdr:row>
      <xdr:rowOff>83160</xdr:rowOff>
    </xdr:to>
    <xdr:sp macro="" textlink="">
      <xdr:nvSpPr>
        <xdr:cNvPr id="46" name="CustomShape 1"/>
        <xdr:cNvSpPr/>
      </xdr:nvSpPr>
      <xdr:spPr>
        <a:xfrm>
          <a:off x="6809760" y="3299508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  <xdr:twoCellAnchor editAs="oneCell">
    <xdr:from>
      <xdr:col>7</xdr:col>
      <xdr:colOff>27000</xdr:colOff>
      <xdr:row>155</xdr:row>
      <xdr:rowOff>198000</xdr:rowOff>
    </xdr:from>
    <xdr:to>
      <xdr:col>7</xdr:col>
      <xdr:colOff>236160</xdr:colOff>
      <xdr:row>160</xdr:row>
      <xdr:rowOff>83160</xdr:rowOff>
    </xdr:to>
    <xdr:sp macro="" textlink="">
      <xdr:nvSpPr>
        <xdr:cNvPr id="47" name="CustomShape 1"/>
        <xdr:cNvSpPr/>
      </xdr:nvSpPr>
      <xdr:spPr>
        <a:xfrm>
          <a:off x="6809760" y="33995160"/>
          <a:ext cx="209160" cy="88524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4A7EBB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</sheetPr>
  <dimension ref="A3:O214"/>
  <sheetViews>
    <sheetView tabSelected="1" workbookViewId="0">
      <selection activeCell="E13" sqref="E13"/>
    </sheetView>
  </sheetViews>
  <sheetFormatPr defaultRowHeight="15"/>
  <cols>
    <col min="1" max="2" width="11.140625"/>
    <col min="3" max="3" width="16.7109375"/>
    <col min="4" max="4" width="13.28515625"/>
    <col min="5" max="5" width="25"/>
    <col min="6" max="6" width="6.5703125"/>
    <col min="7" max="7" width="12.28515625"/>
    <col min="8" max="8" width="14"/>
    <col min="9" max="9" width="17"/>
    <col min="10" max="10" width="14.28515625"/>
    <col min="11" max="11" width="17.140625"/>
    <col min="12" max="12" width="22.140625"/>
    <col min="13" max="13" width="15.42578125"/>
    <col min="14" max="14" width="12"/>
    <col min="15" max="1025" width="8.7109375"/>
  </cols>
  <sheetData>
    <row r="3" spans="1:15" ht="30" customHeight="1">
      <c r="A3" s="4" t="s">
        <v>0</v>
      </c>
      <c r="B3" s="4" t="s">
        <v>1</v>
      </c>
      <c r="C3" s="5" t="s">
        <v>2</v>
      </c>
      <c r="D3" s="4" t="s">
        <v>3</v>
      </c>
      <c r="E3" s="5" t="s">
        <v>4</v>
      </c>
      <c r="F3" s="5"/>
      <c r="G3" s="5" t="s">
        <v>5</v>
      </c>
      <c r="H3" s="5" t="s">
        <v>6</v>
      </c>
      <c r="I3" s="4" t="s">
        <v>7</v>
      </c>
      <c r="J3" s="5" t="s">
        <v>8</v>
      </c>
      <c r="K3" s="5" t="s">
        <v>9</v>
      </c>
      <c r="L3" s="5" t="s">
        <v>10</v>
      </c>
      <c r="M3" s="4" t="s">
        <v>11</v>
      </c>
      <c r="N3" s="5" t="s">
        <v>12</v>
      </c>
      <c r="O3" s="5" t="s">
        <v>13</v>
      </c>
    </row>
    <row r="4" spans="1:15" ht="39.75" customHeight="1">
      <c r="A4" s="6">
        <v>1</v>
      </c>
      <c r="B4" s="7" t="s">
        <v>14</v>
      </c>
      <c r="C4" s="44" t="s">
        <v>15</v>
      </c>
      <c r="D4" s="8" t="s">
        <v>16</v>
      </c>
      <c r="E4" s="9" t="s">
        <v>17</v>
      </c>
      <c r="F4" s="10" t="s">
        <v>18</v>
      </c>
      <c r="G4" s="8">
        <v>0.72599999999999998</v>
      </c>
      <c r="H4" s="8" t="s">
        <v>19</v>
      </c>
      <c r="I4" s="8">
        <v>4</v>
      </c>
      <c r="J4" s="10" t="s">
        <v>20</v>
      </c>
      <c r="K4" s="8" t="s">
        <v>21</v>
      </c>
      <c r="L4" s="8" t="s">
        <v>22</v>
      </c>
      <c r="M4" s="8" t="s">
        <v>20</v>
      </c>
      <c r="N4" s="8"/>
      <c r="O4" s="11">
        <v>0.14410000000000001</v>
      </c>
    </row>
    <row r="5" spans="1:15">
      <c r="A5" t="s">
        <v>23</v>
      </c>
      <c r="B5" s="12"/>
      <c r="C5" s="12" t="s">
        <v>24</v>
      </c>
      <c r="D5" s="12"/>
      <c r="E5" s="12"/>
      <c r="F5" s="13" t="s">
        <v>25</v>
      </c>
      <c r="G5" s="12">
        <v>0.73599999999999999</v>
      </c>
      <c r="H5" s="12" t="s">
        <v>26</v>
      </c>
      <c r="I5" s="8" t="s">
        <v>27</v>
      </c>
      <c r="J5" s="10" t="s">
        <v>20</v>
      </c>
      <c r="K5" s="12" t="s">
        <v>21</v>
      </c>
      <c r="L5" s="12" t="s">
        <v>22</v>
      </c>
      <c r="M5" s="8" t="s">
        <v>20</v>
      </c>
      <c r="N5" s="12"/>
      <c r="O5" s="14">
        <v>0.1452</v>
      </c>
    </row>
    <row r="6" spans="1:15">
      <c r="A6" s="15"/>
      <c r="B6" s="12"/>
      <c r="C6" s="12"/>
      <c r="D6" s="12"/>
      <c r="E6" s="12"/>
      <c r="F6" s="13" t="s">
        <v>28</v>
      </c>
      <c r="G6" s="12">
        <v>0.73899999999999999</v>
      </c>
      <c r="H6" s="12" t="s">
        <v>29</v>
      </c>
      <c r="I6" s="8" t="s">
        <v>27</v>
      </c>
      <c r="J6" s="10" t="s">
        <v>20</v>
      </c>
      <c r="K6" s="8" t="s">
        <v>21</v>
      </c>
      <c r="L6" s="12" t="s">
        <v>30</v>
      </c>
      <c r="M6" s="8" t="s">
        <v>20</v>
      </c>
      <c r="N6" s="12"/>
      <c r="O6" s="12"/>
    </row>
    <row r="7" spans="1:15">
      <c r="A7" s="15"/>
      <c r="B7" s="12"/>
      <c r="C7" s="12"/>
      <c r="D7" s="12"/>
      <c r="E7" s="12"/>
      <c r="F7" s="13" t="s">
        <v>31</v>
      </c>
      <c r="G7" s="12">
        <v>0.73499999999999999</v>
      </c>
      <c r="H7" s="12" t="s">
        <v>32</v>
      </c>
      <c r="I7" s="8" t="s">
        <v>27</v>
      </c>
      <c r="J7" s="10" t="s">
        <v>20</v>
      </c>
      <c r="K7" s="12" t="s">
        <v>21</v>
      </c>
      <c r="L7" s="12" t="s">
        <v>33</v>
      </c>
      <c r="M7" s="8" t="s">
        <v>20</v>
      </c>
      <c r="N7" s="12"/>
      <c r="O7" s="12"/>
    </row>
    <row r="8" spans="1:15">
      <c r="A8" s="16"/>
      <c r="B8" s="17"/>
      <c r="C8" s="17"/>
      <c r="D8" s="17"/>
      <c r="E8" s="17"/>
      <c r="F8" s="18" t="s">
        <v>34</v>
      </c>
      <c r="G8" s="17">
        <v>0.73899999999999999</v>
      </c>
      <c r="H8" s="17" t="s">
        <v>35</v>
      </c>
      <c r="I8" s="8" t="s">
        <v>27</v>
      </c>
      <c r="J8" s="10" t="s">
        <v>20</v>
      </c>
      <c r="K8" s="8" t="s">
        <v>21</v>
      </c>
      <c r="L8" s="17" t="s">
        <v>36</v>
      </c>
      <c r="M8" s="8" t="s">
        <v>20</v>
      </c>
      <c r="N8" s="17"/>
      <c r="O8" s="17"/>
    </row>
    <row r="9" spans="1:15" ht="32.25" customHeight="1">
      <c r="A9" s="6">
        <v>2</v>
      </c>
      <c r="B9" s="7">
        <v>41643</v>
      </c>
      <c r="C9" s="44" t="s">
        <v>37</v>
      </c>
      <c r="D9" s="8" t="s">
        <v>38</v>
      </c>
      <c r="E9" s="9" t="s">
        <v>39</v>
      </c>
      <c r="F9" s="10" t="s">
        <v>18</v>
      </c>
      <c r="G9" s="8">
        <v>0.72099999999999997</v>
      </c>
      <c r="H9" s="10" t="s">
        <v>40</v>
      </c>
      <c r="I9" s="10" t="s">
        <v>20</v>
      </c>
      <c r="J9" s="10" t="s">
        <v>20</v>
      </c>
      <c r="K9" s="13" t="s">
        <v>41</v>
      </c>
      <c r="L9" s="10" t="s">
        <v>42</v>
      </c>
      <c r="M9" s="10" t="s">
        <v>20</v>
      </c>
      <c r="N9" s="8"/>
      <c r="O9" s="11">
        <v>0.15959999999999999</v>
      </c>
    </row>
    <row r="10" spans="1:15" ht="17.25">
      <c r="A10" s="15">
        <v>43542</v>
      </c>
      <c r="B10" s="12"/>
      <c r="C10" s="12"/>
      <c r="D10" s="12"/>
      <c r="E10" s="12"/>
      <c r="F10" s="13" t="s">
        <v>25</v>
      </c>
      <c r="G10" s="12">
        <v>0.72099999999999997</v>
      </c>
      <c r="H10" s="13" t="s">
        <v>43</v>
      </c>
      <c r="I10" s="13" t="s">
        <v>20</v>
      </c>
      <c r="J10" s="13" t="s">
        <v>20</v>
      </c>
      <c r="K10" s="13" t="s">
        <v>41</v>
      </c>
      <c r="L10" s="13" t="s">
        <v>44</v>
      </c>
      <c r="M10" s="13" t="s">
        <v>20</v>
      </c>
      <c r="N10" s="12"/>
      <c r="O10" s="14">
        <v>0.157</v>
      </c>
    </row>
    <row r="11" spans="1:15" ht="17.25">
      <c r="A11" s="15"/>
      <c r="B11" s="12"/>
      <c r="C11" s="12" t="s">
        <v>45</v>
      </c>
      <c r="D11" s="12"/>
      <c r="E11" s="12"/>
      <c r="F11" s="13" t="s">
        <v>28</v>
      </c>
      <c r="G11" s="12">
        <v>0.72499999999999998</v>
      </c>
      <c r="H11" s="13" t="s">
        <v>46</v>
      </c>
      <c r="I11" s="10" t="s">
        <v>20</v>
      </c>
      <c r="J11" s="10" t="s">
        <v>20</v>
      </c>
      <c r="K11" s="13" t="s">
        <v>41</v>
      </c>
      <c r="L11" s="13" t="s">
        <v>47</v>
      </c>
      <c r="M11" s="10" t="s">
        <v>20</v>
      </c>
      <c r="N11" s="12"/>
      <c r="O11" s="12"/>
    </row>
    <row r="12" spans="1:15" ht="17.25">
      <c r="A12" s="15"/>
      <c r="B12" s="12"/>
      <c r="C12" s="12"/>
      <c r="D12" s="12"/>
      <c r="E12" s="12"/>
      <c r="F12" s="13" t="s">
        <v>31</v>
      </c>
      <c r="G12" s="12">
        <v>0.71599999999999997</v>
      </c>
      <c r="H12" s="13" t="s">
        <v>48</v>
      </c>
      <c r="I12" s="13" t="s">
        <v>20</v>
      </c>
      <c r="J12" s="13" t="s">
        <v>20</v>
      </c>
      <c r="K12" s="13" t="s">
        <v>41</v>
      </c>
      <c r="L12" s="13" t="s">
        <v>41</v>
      </c>
      <c r="M12" s="13" t="s">
        <v>20</v>
      </c>
      <c r="N12" s="12"/>
      <c r="O12" s="12"/>
    </row>
    <row r="13" spans="1:15" ht="17.25">
      <c r="A13" s="16"/>
      <c r="B13" s="17"/>
      <c r="C13" s="17"/>
      <c r="D13" s="17"/>
      <c r="E13" s="17"/>
      <c r="F13" s="18" t="s">
        <v>34</v>
      </c>
      <c r="G13" s="17">
        <v>0.72299999999999998</v>
      </c>
      <c r="H13" s="13" t="s">
        <v>49</v>
      </c>
      <c r="I13" s="10" t="s">
        <v>20</v>
      </c>
      <c r="J13" s="10" t="s">
        <v>20</v>
      </c>
      <c r="K13" s="13" t="s">
        <v>41</v>
      </c>
      <c r="L13" s="13" t="s">
        <v>47</v>
      </c>
      <c r="M13" s="10" t="s">
        <v>20</v>
      </c>
      <c r="N13" s="17"/>
      <c r="O13" s="17"/>
    </row>
    <row r="14" spans="1:15" ht="36.75" customHeight="1">
      <c r="A14" s="6">
        <v>3</v>
      </c>
      <c r="B14" s="12" t="s">
        <v>50</v>
      </c>
      <c r="C14" s="12" t="s">
        <v>51</v>
      </c>
      <c r="D14" s="12" t="s">
        <v>52</v>
      </c>
      <c r="E14" s="19" t="s">
        <v>53</v>
      </c>
      <c r="F14" s="10" t="s">
        <v>18</v>
      </c>
      <c r="G14" s="8">
        <v>0.75700000000000001</v>
      </c>
      <c r="H14" s="8" t="s">
        <v>54</v>
      </c>
      <c r="I14" s="8">
        <v>4</v>
      </c>
      <c r="J14" s="8" t="s">
        <v>20</v>
      </c>
      <c r="K14" s="8" t="s">
        <v>21</v>
      </c>
      <c r="L14" s="20" t="s">
        <v>22</v>
      </c>
      <c r="M14" s="8" t="s">
        <v>20</v>
      </c>
      <c r="N14" s="8"/>
      <c r="O14" s="11">
        <v>0.15870000000000001</v>
      </c>
    </row>
    <row r="15" spans="1:15">
      <c r="A15" s="15" t="s">
        <v>55</v>
      </c>
      <c r="B15" s="12"/>
      <c r="C15" s="12" t="s">
        <v>56</v>
      </c>
      <c r="D15" s="12"/>
      <c r="E15" s="12"/>
      <c r="F15" s="13" t="s">
        <v>25</v>
      </c>
      <c r="G15" s="12">
        <v>0.75700000000000001</v>
      </c>
      <c r="H15" s="12" t="s">
        <v>57</v>
      </c>
      <c r="I15" s="8" t="s">
        <v>27</v>
      </c>
      <c r="J15" s="8" t="s">
        <v>20</v>
      </c>
      <c r="K15" s="12" t="s">
        <v>21</v>
      </c>
      <c r="L15" s="12" t="s">
        <v>21</v>
      </c>
      <c r="M15" s="8" t="s">
        <v>20</v>
      </c>
      <c r="N15" s="12"/>
      <c r="O15" s="14">
        <v>0.15970000000000001</v>
      </c>
    </row>
    <row r="16" spans="1:15">
      <c r="A16" s="15"/>
      <c r="B16" s="12"/>
      <c r="C16" s="12"/>
      <c r="D16" s="12"/>
      <c r="E16" s="12"/>
      <c r="F16" s="13" t="s">
        <v>28</v>
      </c>
      <c r="G16" s="12">
        <v>0.755</v>
      </c>
      <c r="H16" s="12" t="s">
        <v>58</v>
      </c>
      <c r="I16" s="8" t="s">
        <v>27</v>
      </c>
      <c r="J16" s="8" t="s">
        <v>20</v>
      </c>
      <c r="K16" s="8" t="s">
        <v>21</v>
      </c>
      <c r="L16" s="8" t="s">
        <v>21</v>
      </c>
      <c r="M16" s="8" t="s">
        <v>20</v>
      </c>
      <c r="N16" s="12"/>
      <c r="O16" s="12"/>
    </row>
    <row r="17" spans="1:15">
      <c r="A17" s="15"/>
      <c r="B17" s="12"/>
      <c r="C17" s="12"/>
      <c r="D17" s="12"/>
      <c r="E17" s="12"/>
      <c r="F17" s="13" t="s">
        <v>31</v>
      </c>
      <c r="G17" s="12">
        <v>0.76400000000000001</v>
      </c>
      <c r="H17" s="12" t="s">
        <v>59</v>
      </c>
      <c r="I17" s="8" t="s">
        <v>27</v>
      </c>
      <c r="J17" s="8" t="s">
        <v>20</v>
      </c>
      <c r="K17" s="12" t="s">
        <v>21</v>
      </c>
      <c r="L17" s="12" t="s">
        <v>21</v>
      </c>
      <c r="M17" s="8" t="s">
        <v>20</v>
      </c>
      <c r="N17" s="12"/>
      <c r="O17" s="12"/>
    </row>
    <row r="18" spans="1:15">
      <c r="A18" s="16"/>
      <c r="B18" s="17"/>
      <c r="C18" s="17"/>
      <c r="D18" s="17"/>
      <c r="E18" s="17"/>
      <c r="F18" s="18" t="s">
        <v>34</v>
      </c>
      <c r="G18" s="17">
        <v>0.76300000000000001</v>
      </c>
      <c r="H18" s="8" t="s">
        <v>21</v>
      </c>
      <c r="I18" s="8" t="s">
        <v>27</v>
      </c>
      <c r="J18" s="8" t="s">
        <v>20</v>
      </c>
      <c r="K18" s="8" t="s">
        <v>21</v>
      </c>
      <c r="L18" s="8" t="s">
        <v>21</v>
      </c>
      <c r="M18" s="8" t="s">
        <v>20</v>
      </c>
      <c r="N18" s="17"/>
      <c r="O18" s="17"/>
    </row>
    <row r="19" spans="1:15" ht="30">
      <c r="A19" s="6">
        <v>4</v>
      </c>
      <c r="B19" s="7"/>
      <c r="C19" s="8" t="s">
        <v>60</v>
      </c>
      <c r="D19" s="8" t="s">
        <v>16</v>
      </c>
      <c r="E19" s="19" t="s">
        <v>61</v>
      </c>
      <c r="F19" s="10" t="s">
        <v>18</v>
      </c>
      <c r="G19" s="8">
        <v>0.73199999999999998</v>
      </c>
      <c r="H19" s="8" t="s">
        <v>62</v>
      </c>
      <c r="I19" s="8" t="s">
        <v>27</v>
      </c>
      <c r="J19" s="8" t="s">
        <v>20</v>
      </c>
      <c r="K19" s="8" t="s">
        <v>21</v>
      </c>
      <c r="L19" s="8" t="s">
        <v>63</v>
      </c>
      <c r="M19" s="8" t="s">
        <v>20</v>
      </c>
      <c r="N19" s="8"/>
      <c r="O19" s="11">
        <v>0.1217</v>
      </c>
    </row>
    <row r="20" spans="1:15">
      <c r="A20" s="15">
        <v>78824</v>
      </c>
      <c r="B20" s="12"/>
      <c r="C20" s="12" t="s">
        <v>64</v>
      </c>
      <c r="D20" s="12"/>
      <c r="E20" s="8"/>
      <c r="F20" s="13" t="s">
        <v>25</v>
      </c>
      <c r="G20" s="12">
        <v>0.73699999999999999</v>
      </c>
      <c r="H20" s="12" t="s">
        <v>65</v>
      </c>
      <c r="I20" s="12" t="s">
        <v>27</v>
      </c>
      <c r="J20" s="8" t="s">
        <v>20</v>
      </c>
      <c r="K20" s="12" t="s">
        <v>21</v>
      </c>
      <c r="L20" s="8" t="s">
        <v>66</v>
      </c>
      <c r="M20" s="8" t="s">
        <v>20</v>
      </c>
      <c r="N20" s="12"/>
      <c r="O20" s="14">
        <v>0.1087</v>
      </c>
    </row>
    <row r="21" spans="1:15">
      <c r="A21" s="15"/>
      <c r="B21" s="12"/>
      <c r="C21" s="12"/>
      <c r="D21" s="12"/>
      <c r="E21" s="12"/>
      <c r="F21" s="13" t="s">
        <v>28</v>
      </c>
      <c r="G21" s="12">
        <v>0.73699999999999999</v>
      </c>
      <c r="H21" s="12" t="s">
        <v>67</v>
      </c>
      <c r="I21" s="8" t="s">
        <v>27</v>
      </c>
      <c r="J21" s="8" t="s">
        <v>20</v>
      </c>
      <c r="K21" s="8" t="s">
        <v>21</v>
      </c>
      <c r="L21" s="8" t="s">
        <v>36</v>
      </c>
      <c r="M21" s="8" t="s">
        <v>20</v>
      </c>
      <c r="N21" s="12"/>
      <c r="O21" s="12"/>
    </row>
    <row r="22" spans="1:15">
      <c r="A22" s="15"/>
      <c r="B22" s="12"/>
      <c r="C22" s="12"/>
      <c r="D22" s="12"/>
      <c r="E22" s="12"/>
      <c r="F22" s="13" t="s">
        <v>31</v>
      </c>
      <c r="G22" s="12">
        <v>0.73699999999999999</v>
      </c>
      <c r="H22" s="12" t="s">
        <v>68</v>
      </c>
      <c r="I22" s="12" t="s">
        <v>27</v>
      </c>
      <c r="J22" s="8" t="s">
        <v>20</v>
      </c>
      <c r="K22" s="12" t="s">
        <v>21</v>
      </c>
      <c r="L22" s="8" t="s">
        <v>36</v>
      </c>
      <c r="M22" s="8" t="s">
        <v>20</v>
      </c>
      <c r="N22" s="12"/>
      <c r="O22" s="12"/>
    </row>
    <row r="23" spans="1:15">
      <c r="A23" s="16"/>
      <c r="B23" s="17"/>
      <c r="C23" s="17"/>
      <c r="D23" s="17"/>
      <c r="E23" s="17"/>
      <c r="F23" s="18" t="s">
        <v>34</v>
      </c>
      <c r="G23" s="17">
        <v>0.72899999999999998</v>
      </c>
      <c r="H23" s="17" t="s">
        <v>69</v>
      </c>
      <c r="I23" s="8" t="s">
        <v>27</v>
      </c>
      <c r="J23" s="8" t="s">
        <v>20</v>
      </c>
      <c r="K23" s="8" t="s">
        <v>21</v>
      </c>
      <c r="L23" s="8" t="s">
        <v>21</v>
      </c>
      <c r="M23" s="8" t="s">
        <v>20</v>
      </c>
      <c r="N23" s="17"/>
      <c r="O23" s="17"/>
    </row>
    <row r="24" spans="1:15" ht="34.5" customHeight="1">
      <c r="A24" s="6">
        <v>5</v>
      </c>
      <c r="B24" s="7"/>
      <c r="C24" s="8" t="s">
        <v>37</v>
      </c>
      <c r="D24" s="8" t="s">
        <v>70</v>
      </c>
      <c r="E24" s="8" t="s">
        <v>71</v>
      </c>
      <c r="F24" s="10"/>
      <c r="G24" s="12">
        <v>0.72099999999999997</v>
      </c>
      <c r="H24" s="12" t="s">
        <v>72</v>
      </c>
      <c r="I24" s="8" t="s">
        <v>27</v>
      </c>
      <c r="J24" s="8" t="s">
        <v>20</v>
      </c>
      <c r="K24" s="8" t="s">
        <v>21</v>
      </c>
      <c r="L24" s="8" t="s">
        <v>73</v>
      </c>
      <c r="M24" s="8" t="s">
        <v>20</v>
      </c>
      <c r="N24" s="8"/>
      <c r="O24" s="11">
        <v>0.1615</v>
      </c>
    </row>
    <row r="25" spans="1:15">
      <c r="A25" s="15"/>
      <c r="B25" s="12"/>
      <c r="C25" s="12" t="s">
        <v>74</v>
      </c>
      <c r="D25" s="12"/>
      <c r="E25" s="12"/>
      <c r="F25" s="13"/>
      <c r="G25" s="12">
        <v>0.72699999999999998</v>
      </c>
      <c r="H25" s="12" t="s">
        <v>75</v>
      </c>
      <c r="I25" s="8" t="s">
        <v>27</v>
      </c>
      <c r="J25" s="8" t="s">
        <v>20</v>
      </c>
      <c r="K25" s="8" t="s">
        <v>21</v>
      </c>
      <c r="L25" s="12" t="s">
        <v>76</v>
      </c>
      <c r="M25" s="8" t="s">
        <v>20</v>
      </c>
      <c r="N25" s="12"/>
      <c r="O25" s="14">
        <v>0.1613</v>
      </c>
    </row>
    <row r="26" spans="1:15">
      <c r="A26" s="15"/>
      <c r="B26" s="12"/>
      <c r="C26" s="12"/>
      <c r="D26" s="12"/>
      <c r="E26" s="12"/>
      <c r="F26" s="13"/>
      <c r="I26" s="12"/>
      <c r="J26" s="12"/>
      <c r="K26" s="8"/>
      <c r="L26" s="12"/>
      <c r="M26" s="8"/>
      <c r="N26" s="12"/>
      <c r="O26" s="12"/>
    </row>
    <row r="27" spans="1:15">
      <c r="A27" s="15"/>
      <c r="B27" s="12"/>
      <c r="C27" s="12"/>
      <c r="D27" s="12"/>
      <c r="E27" s="12"/>
      <c r="F27" s="13"/>
      <c r="I27" s="12"/>
      <c r="J27" s="12"/>
      <c r="K27" s="12"/>
      <c r="L27" s="12"/>
      <c r="M27" s="12"/>
      <c r="N27" s="12"/>
      <c r="O27" s="12"/>
    </row>
    <row r="28" spans="1:15">
      <c r="A28" s="16"/>
      <c r="B28" s="17"/>
      <c r="C28" s="17"/>
      <c r="D28" s="17"/>
      <c r="E28" s="17"/>
      <c r="F28" s="18"/>
      <c r="G28" s="17"/>
      <c r="H28" s="17"/>
      <c r="I28" s="17"/>
      <c r="J28" s="17"/>
      <c r="K28" s="8"/>
      <c r="L28" s="17"/>
      <c r="M28" s="8"/>
      <c r="N28" s="17"/>
      <c r="O28" s="17"/>
    </row>
    <row r="29" spans="1:15" ht="41.25" customHeight="1">
      <c r="A29" s="6">
        <v>6</v>
      </c>
      <c r="B29" s="7"/>
      <c r="C29" s="8" t="s">
        <v>37</v>
      </c>
      <c r="D29" s="8" t="s">
        <v>16</v>
      </c>
      <c r="E29" s="8" t="s">
        <v>77</v>
      </c>
      <c r="F29" s="10"/>
      <c r="G29" s="8">
        <v>0.74099999999999999</v>
      </c>
      <c r="H29" s="8" t="s">
        <v>78</v>
      </c>
      <c r="I29" s="8" t="s">
        <v>27</v>
      </c>
      <c r="J29" s="8" t="s">
        <v>20</v>
      </c>
      <c r="K29" s="8" t="s">
        <v>21</v>
      </c>
      <c r="L29" s="8" t="s">
        <v>21</v>
      </c>
      <c r="M29" s="8" t="s">
        <v>20</v>
      </c>
      <c r="N29" s="8"/>
      <c r="O29" s="11">
        <v>0.16020000000000001</v>
      </c>
    </row>
    <row r="30" spans="1:15">
      <c r="A30" s="15"/>
      <c r="B30" s="12"/>
      <c r="C30" s="12" t="s">
        <v>79</v>
      </c>
      <c r="D30" s="12"/>
      <c r="E30" s="12"/>
      <c r="F30" s="13"/>
      <c r="G30" s="12">
        <v>0.74199999999999999</v>
      </c>
      <c r="H30" s="12" t="s">
        <v>80</v>
      </c>
      <c r="I30" s="8" t="s">
        <v>27</v>
      </c>
      <c r="J30" s="8" t="s">
        <v>20</v>
      </c>
      <c r="K30" s="8" t="s">
        <v>21</v>
      </c>
      <c r="L30" s="8" t="s">
        <v>21</v>
      </c>
      <c r="M30" s="8" t="s">
        <v>20</v>
      </c>
      <c r="N30" s="12"/>
      <c r="O30" s="14">
        <v>0.16159999999999999</v>
      </c>
    </row>
    <row r="31" spans="1:15">
      <c r="A31" s="15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</row>
    <row r="32" spans="1:15">
      <c r="A32" s="15"/>
      <c r="B32" s="12"/>
      <c r="C32" s="12"/>
      <c r="D32" s="12"/>
      <c r="E32" s="12"/>
      <c r="F32" s="13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A33" s="16"/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46.5" customHeight="1">
      <c r="A34" s="6">
        <v>7</v>
      </c>
      <c r="B34" s="7"/>
      <c r="C34" s="8" t="s">
        <v>37</v>
      </c>
      <c r="D34" s="8" t="s">
        <v>16</v>
      </c>
      <c r="E34" s="8" t="s">
        <v>77</v>
      </c>
      <c r="F34" s="10"/>
      <c r="G34" s="8">
        <v>0.73899999999999999</v>
      </c>
      <c r="H34" s="8" t="s">
        <v>81</v>
      </c>
      <c r="I34" s="8">
        <v>9</v>
      </c>
      <c r="J34" s="8" t="s">
        <v>20</v>
      </c>
      <c r="K34" s="8" t="s">
        <v>21</v>
      </c>
      <c r="L34" s="8" t="s">
        <v>82</v>
      </c>
      <c r="M34" s="8" t="s">
        <v>20</v>
      </c>
      <c r="N34" s="8"/>
      <c r="O34" s="11">
        <v>0.16289999999999999</v>
      </c>
    </row>
    <row r="35" spans="1:15">
      <c r="A35" s="15"/>
      <c r="B35" s="12"/>
      <c r="C35" s="12" t="s">
        <v>83</v>
      </c>
      <c r="D35" s="12"/>
      <c r="E35" s="12"/>
      <c r="F35" s="13"/>
      <c r="G35" s="12">
        <v>0.73899999999999999</v>
      </c>
      <c r="H35" s="8" t="s">
        <v>81</v>
      </c>
      <c r="I35" s="12">
        <v>9</v>
      </c>
      <c r="J35" s="12" t="s">
        <v>20</v>
      </c>
      <c r="K35" s="8" t="s">
        <v>21</v>
      </c>
      <c r="L35" s="8" t="s">
        <v>82</v>
      </c>
      <c r="M35" s="8" t="s">
        <v>20</v>
      </c>
      <c r="N35" s="12"/>
      <c r="O35" s="14">
        <v>0.16650000000000001</v>
      </c>
    </row>
    <row r="36" spans="1:15">
      <c r="A36" s="15"/>
      <c r="B36" s="12"/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15"/>
      <c r="B37" s="12"/>
      <c r="C37" s="12"/>
      <c r="D37" s="12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A38" s="16"/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6">
        <v>8</v>
      </c>
      <c r="B39" s="7"/>
      <c r="C39" s="8" t="s">
        <v>37</v>
      </c>
      <c r="D39" s="8" t="s">
        <v>16</v>
      </c>
      <c r="E39" s="8" t="s">
        <v>77</v>
      </c>
      <c r="F39" s="10"/>
      <c r="G39" s="8">
        <v>0.74199999999999999</v>
      </c>
      <c r="H39" s="8" t="s">
        <v>84</v>
      </c>
      <c r="I39" s="8" t="s">
        <v>27</v>
      </c>
      <c r="J39" s="8" t="s">
        <v>20</v>
      </c>
      <c r="K39" s="8" t="s">
        <v>21</v>
      </c>
      <c r="L39" s="8" t="s">
        <v>85</v>
      </c>
      <c r="M39" s="8" t="s">
        <v>20</v>
      </c>
      <c r="N39" s="8"/>
      <c r="O39" s="11">
        <v>0.21310000000000001</v>
      </c>
    </row>
    <row r="40" spans="1:15">
      <c r="A40" s="15"/>
      <c r="B40" s="12"/>
      <c r="C40" s="12" t="s">
        <v>86</v>
      </c>
      <c r="D40" s="12"/>
      <c r="E40" s="12"/>
      <c r="F40" s="13"/>
      <c r="G40" s="12">
        <v>0.74199999999999999</v>
      </c>
      <c r="H40" s="12" t="s">
        <v>87</v>
      </c>
      <c r="I40" s="8" t="s">
        <v>27</v>
      </c>
      <c r="J40" s="12" t="s">
        <v>20</v>
      </c>
      <c r="K40" s="8" t="s">
        <v>21</v>
      </c>
      <c r="L40" s="8" t="s">
        <v>85</v>
      </c>
      <c r="M40" s="8" t="s">
        <v>20</v>
      </c>
      <c r="N40" s="12"/>
      <c r="O40" s="14">
        <v>0.2127</v>
      </c>
    </row>
    <row r="41" spans="1:15">
      <c r="A41" s="15"/>
      <c r="B41" s="12"/>
      <c r="C41" s="12"/>
      <c r="D41" s="12"/>
      <c r="E41" s="12"/>
      <c r="F41" s="13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5"/>
      <c r="B42" s="12"/>
      <c r="C42" s="12"/>
      <c r="D42" s="12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</row>
    <row r="43" spans="1:15">
      <c r="A43" s="16"/>
      <c r="B43" s="17"/>
      <c r="C43" s="17"/>
      <c r="D43" s="17"/>
      <c r="E43" s="17"/>
      <c r="F43" s="18"/>
      <c r="G43" s="17"/>
      <c r="H43" s="17"/>
      <c r="I43" s="17"/>
      <c r="J43" s="17"/>
      <c r="K43" s="17"/>
      <c r="L43" s="17"/>
      <c r="M43" s="17"/>
      <c r="N43" s="17"/>
      <c r="O43" s="17"/>
    </row>
    <row r="44" spans="1:15">
      <c r="A44" s="21">
        <v>9</v>
      </c>
      <c r="B44" s="22" t="s">
        <v>50</v>
      </c>
      <c r="C44" s="43" t="s">
        <v>88</v>
      </c>
      <c r="D44" s="23" t="s">
        <v>52</v>
      </c>
      <c r="F44" s="24" t="s">
        <v>18</v>
      </c>
      <c r="G44" s="23">
        <v>0.73199999999999998</v>
      </c>
      <c r="H44" s="23" t="s">
        <v>89</v>
      </c>
      <c r="I44" s="8" t="s">
        <v>27</v>
      </c>
      <c r="J44" s="23" t="s">
        <v>20</v>
      </c>
      <c r="K44" s="8" t="s">
        <v>21</v>
      </c>
      <c r="L44" s="8" t="s">
        <v>21</v>
      </c>
      <c r="M44" s="8" t="s">
        <v>20</v>
      </c>
      <c r="N44" s="23" t="s">
        <v>90</v>
      </c>
      <c r="O44" s="25">
        <v>0.1643</v>
      </c>
    </row>
    <row r="45" spans="1:15">
      <c r="A45" s="15" t="s">
        <v>91</v>
      </c>
      <c r="B45" s="12"/>
      <c r="C45" s="12"/>
      <c r="D45" s="12"/>
      <c r="E45" s="12"/>
      <c r="F45" s="13" t="s">
        <v>25</v>
      </c>
      <c r="G45" s="12">
        <v>0.74</v>
      </c>
      <c r="H45" s="12" t="s">
        <v>92</v>
      </c>
      <c r="I45" s="8" t="s">
        <v>27</v>
      </c>
      <c r="J45" s="23" t="s">
        <v>20</v>
      </c>
      <c r="K45" s="8" t="s">
        <v>21</v>
      </c>
      <c r="L45" s="8" t="s">
        <v>21</v>
      </c>
      <c r="M45" s="8" t="s">
        <v>20</v>
      </c>
      <c r="N45" s="12" t="s">
        <v>93</v>
      </c>
      <c r="O45" s="14">
        <v>0.16619999999999999</v>
      </c>
    </row>
    <row r="46" spans="1:15">
      <c r="A46" s="15"/>
      <c r="B46" s="12"/>
      <c r="C46" s="12"/>
      <c r="D46" s="12"/>
      <c r="E46" s="12"/>
      <c r="F46" s="13" t="s">
        <v>28</v>
      </c>
      <c r="G46" s="12">
        <v>0.74</v>
      </c>
      <c r="H46" s="12" t="s">
        <v>94</v>
      </c>
      <c r="I46" s="8" t="s">
        <v>27</v>
      </c>
      <c r="J46" s="23" t="s">
        <v>20</v>
      </c>
      <c r="K46" s="8" t="s">
        <v>21</v>
      </c>
      <c r="L46" s="8" t="s">
        <v>21</v>
      </c>
      <c r="M46" s="8" t="s">
        <v>20</v>
      </c>
      <c r="N46" s="12" t="s">
        <v>95</v>
      </c>
      <c r="O46" s="12"/>
    </row>
    <row r="47" spans="1:15">
      <c r="A47" s="15"/>
      <c r="B47" s="12"/>
      <c r="C47" s="12"/>
      <c r="D47" s="12"/>
      <c r="E47" s="12"/>
      <c r="F47" s="13" t="s">
        <v>31</v>
      </c>
      <c r="G47" s="12">
        <v>0.73899999999999999</v>
      </c>
      <c r="H47" s="12" t="s">
        <v>96</v>
      </c>
      <c r="I47" s="12">
        <v>0.3</v>
      </c>
      <c r="J47" s="23" t="s">
        <v>20</v>
      </c>
      <c r="K47" s="8" t="s">
        <v>21</v>
      </c>
      <c r="L47" s="20" t="s">
        <v>97</v>
      </c>
      <c r="M47" s="8" t="s">
        <v>20</v>
      </c>
      <c r="N47" s="12" t="s">
        <v>98</v>
      </c>
      <c r="O47" s="12"/>
    </row>
    <row r="48" spans="1:15">
      <c r="A48" s="16"/>
      <c r="B48" s="17"/>
      <c r="C48" s="17"/>
      <c r="D48" s="17"/>
      <c r="E48" s="17"/>
      <c r="F48" s="18" t="s">
        <v>34</v>
      </c>
      <c r="G48" s="17">
        <v>0.74</v>
      </c>
      <c r="H48" s="17" t="s">
        <v>99</v>
      </c>
      <c r="I48" s="8" t="s">
        <v>27</v>
      </c>
      <c r="J48" s="23" t="s">
        <v>20</v>
      </c>
      <c r="K48" s="8" t="s">
        <v>21</v>
      </c>
      <c r="L48" s="20" t="s">
        <v>100</v>
      </c>
      <c r="M48" s="8" t="s">
        <v>20</v>
      </c>
      <c r="N48" s="17" t="s">
        <v>101</v>
      </c>
      <c r="O48" s="17"/>
    </row>
    <row r="49" spans="1:15" ht="46.5" customHeight="1">
      <c r="A49" s="6">
        <v>10</v>
      </c>
      <c r="B49" s="7">
        <v>41859</v>
      </c>
      <c r="C49" s="8" t="s">
        <v>88</v>
      </c>
      <c r="D49" s="8" t="s">
        <v>52</v>
      </c>
      <c r="E49" s="26" t="s">
        <v>102</v>
      </c>
      <c r="F49" s="24" t="s">
        <v>18</v>
      </c>
      <c r="G49" s="8">
        <v>0.76900000000000002</v>
      </c>
      <c r="H49" s="8" t="s">
        <v>103</v>
      </c>
      <c r="I49" s="8" t="s">
        <v>27</v>
      </c>
      <c r="J49" s="8" t="s">
        <v>20</v>
      </c>
      <c r="K49" s="8" t="s">
        <v>21</v>
      </c>
      <c r="L49" s="8" t="s">
        <v>57</v>
      </c>
      <c r="M49" s="8" t="s">
        <v>20</v>
      </c>
      <c r="N49" s="8" t="s">
        <v>104</v>
      </c>
      <c r="O49" s="11">
        <v>0.16170000000000001</v>
      </c>
    </row>
    <row r="50" spans="1:15">
      <c r="A50" s="15"/>
      <c r="B50" s="12"/>
      <c r="C50" s="12"/>
      <c r="D50" s="12"/>
      <c r="E50" s="12"/>
      <c r="F50" s="13" t="s">
        <v>25</v>
      </c>
      <c r="G50" s="12">
        <v>0.74399999999999999</v>
      </c>
      <c r="H50" s="12" t="s">
        <v>62</v>
      </c>
      <c r="I50" s="8" t="s">
        <v>27</v>
      </c>
      <c r="J50" s="8" t="s">
        <v>20</v>
      </c>
      <c r="K50" s="8" t="s">
        <v>21</v>
      </c>
      <c r="L50" s="12" t="s">
        <v>105</v>
      </c>
      <c r="M50" s="8" t="s">
        <v>20</v>
      </c>
      <c r="N50" s="12" t="s">
        <v>106</v>
      </c>
      <c r="O50" s="14">
        <v>0.16350000000000001</v>
      </c>
    </row>
    <row r="51" spans="1:15">
      <c r="A51" s="15"/>
      <c r="B51" s="12"/>
      <c r="C51" s="12"/>
      <c r="D51" s="12"/>
      <c r="E51" s="12"/>
      <c r="F51" s="13" t="s">
        <v>28</v>
      </c>
      <c r="G51" s="12">
        <v>0.747</v>
      </c>
      <c r="H51" s="12" t="s">
        <v>107</v>
      </c>
      <c r="I51" s="8" t="s">
        <v>27</v>
      </c>
      <c r="J51" s="8" t="s">
        <v>20</v>
      </c>
      <c r="K51" s="8" t="s">
        <v>21</v>
      </c>
      <c r="L51" s="12" t="s">
        <v>108</v>
      </c>
      <c r="M51" s="8" t="s">
        <v>20</v>
      </c>
      <c r="N51" s="12" t="s">
        <v>109</v>
      </c>
      <c r="O51" s="12"/>
    </row>
    <row r="52" spans="1:15">
      <c r="A52" s="15"/>
      <c r="B52" s="12"/>
      <c r="C52" s="12"/>
      <c r="D52" s="12"/>
      <c r="E52" s="12"/>
      <c r="F52" s="13" t="s">
        <v>31</v>
      </c>
      <c r="G52" s="12">
        <v>0.745</v>
      </c>
      <c r="H52" s="12" t="s">
        <v>62</v>
      </c>
      <c r="I52" s="8" t="s">
        <v>27</v>
      </c>
      <c r="J52" s="8" t="s">
        <v>20</v>
      </c>
      <c r="K52" s="8" t="s">
        <v>21</v>
      </c>
      <c r="L52" s="12" t="s">
        <v>22</v>
      </c>
      <c r="M52" s="8" t="s">
        <v>20</v>
      </c>
      <c r="N52" s="12" t="s">
        <v>110</v>
      </c>
      <c r="O52" s="12"/>
    </row>
    <row r="53" spans="1:15">
      <c r="A53" s="16"/>
      <c r="B53" s="17"/>
      <c r="C53" s="17"/>
      <c r="D53" s="17"/>
      <c r="E53" s="17"/>
      <c r="F53" s="18" t="s">
        <v>34</v>
      </c>
      <c r="G53" s="12">
        <v>0.745</v>
      </c>
      <c r="H53" s="17" t="s">
        <v>111</v>
      </c>
      <c r="I53" s="8" t="s">
        <v>27</v>
      </c>
      <c r="J53" s="8" t="s">
        <v>20</v>
      </c>
      <c r="K53" s="8" t="s">
        <v>21</v>
      </c>
      <c r="L53" s="12" t="s">
        <v>82</v>
      </c>
      <c r="M53" s="8" t="s">
        <v>20</v>
      </c>
      <c r="N53" s="17" t="s">
        <v>112</v>
      </c>
      <c r="O53" s="17"/>
    </row>
    <row r="54" spans="1:15" ht="42" customHeight="1">
      <c r="A54" s="6">
        <v>11</v>
      </c>
      <c r="B54" s="8" t="s">
        <v>14</v>
      </c>
      <c r="C54" s="44" t="s">
        <v>113</v>
      </c>
      <c r="D54" s="8" t="s">
        <v>38</v>
      </c>
      <c r="E54" s="27" t="s">
        <v>114</v>
      </c>
      <c r="F54" s="10" t="s">
        <v>18</v>
      </c>
      <c r="G54" s="28">
        <v>0.72499999999999998</v>
      </c>
      <c r="H54" s="8" t="s">
        <v>115</v>
      </c>
      <c r="I54" s="8" t="s">
        <v>27</v>
      </c>
      <c r="J54" s="8" t="s">
        <v>20</v>
      </c>
      <c r="K54" s="8" t="s">
        <v>21</v>
      </c>
      <c r="L54" s="8" t="s">
        <v>21</v>
      </c>
      <c r="M54" s="8" t="s">
        <v>20</v>
      </c>
      <c r="N54" s="8"/>
      <c r="O54" s="11">
        <v>8.8800000000000004E-2</v>
      </c>
    </row>
    <row r="55" spans="1:15">
      <c r="A55" s="15"/>
      <c r="B55" s="12"/>
      <c r="C55" s="12"/>
      <c r="D55" s="12"/>
      <c r="E55" s="29"/>
      <c r="F55" s="13" t="s">
        <v>25</v>
      </c>
      <c r="G55" s="30">
        <v>0.72899999999999998</v>
      </c>
      <c r="H55" s="8" t="s">
        <v>21</v>
      </c>
      <c r="I55" s="8" t="s">
        <v>27</v>
      </c>
      <c r="J55" s="8" t="s">
        <v>20</v>
      </c>
      <c r="K55" s="8" t="s">
        <v>21</v>
      </c>
      <c r="L55" s="12" t="s">
        <v>116</v>
      </c>
      <c r="M55" s="8" t="s">
        <v>20</v>
      </c>
      <c r="N55" s="12"/>
      <c r="O55" s="14">
        <v>9.5299999999999996E-2</v>
      </c>
    </row>
    <row r="56" spans="1:15">
      <c r="A56" s="15"/>
      <c r="B56" s="12"/>
      <c r="C56" s="12"/>
      <c r="D56" s="12"/>
      <c r="E56" s="29"/>
      <c r="F56" s="13" t="s">
        <v>28</v>
      </c>
      <c r="G56" s="30">
        <v>0.72299999999999998</v>
      </c>
      <c r="H56" s="12" t="s">
        <v>117</v>
      </c>
      <c r="I56" s="8" t="s">
        <v>27</v>
      </c>
      <c r="J56" s="8" t="s">
        <v>20</v>
      </c>
      <c r="K56" s="8" t="s">
        <v>21</v>
      </c>
      <c r="L56" s="12" t="s">
        <v>118</v>
      </c>
      <c r="M56" s="8" t="s">
        <v>20</v>
      </c>
      <c r="N56" s="12"/>
      <c r="O56" s="12"/>
    </row>
    <row r="57" spans="1:15">
      <c r="A57" s="15"/>
      <c r="B57" s="12"/>
      <c r="C57" s="12"/>
      <c r="D57" s="12"/>
      <c r="E57" s="29"/>
      <c r="F57" s="13" t="s">
        <v>31</v>
      </c>
      <c r="G57" s="30">
        <v>0.74199999999999999</v>
      </c>
      <c r="H57" s="12" t="s">
        <v>119</v>
      </c>
      <c r="I57" s="8" t="s">
        <v>27</v>
      </c>
      <c r="J57" s="8" t="s">
        <v>20</v>
      </c>
      <c r="K57" s="8" t="s">
        <v>21</v>
      </c>
      <c r="L57" s="8" t="s">
        <v>21</v>
      </c>
      <c r="M57" s="8" t="s">
        <v>20</v>
      </c>
      <c r="N57" s="12"/>
      <c r="O57" s="12"/>
    </row>
    <row r="58" spans="1:15">
      <c r="A58" s="16"/>
      <c r="B58" s="17"/>
      <c r="C58" s="17"/>
      <c r="D58" s="17"/>
      <c r="E58" s="31"/>
      <c r="F58" s="18" t="s">
        <v>34</v>
      </c>
      <c r="G58" s="32">
        <v>0.71599999999999997</v>
      </c>
      <c r="H58" s="17" t="s">
        <v>120</v>
      </c>
      <c r="I58" s="8" t="s">
        <v>27</v>
      </c>
      <c r="J58" s="8" t="s">
        <v>20</v>
      </c>
      <c r="K58" s="8" t="s">
        <v>21</v>
      </c>
      <c r="L58" s="17" t="s">
        <v>121</v>
      </c>
      <c r="M58" s="8" t="s">
        <v>20</v>
      </c>
      <c r="N58" s="17"/>
      <c r="O58" s="17"/>
    </row>
    <row r="59" spans="1:15">
      <c r="A59" s="6">
        <v>12</v>
      </c>
      <c r="B59" s="8"/>
      <c r="C59" s="8" t="s">
        <v>122</v>
      </c>
      <c r="D59" s="8" t="s">
        <v>70</v>
      </c>
      <c r="E59" s="8" t="s">
        <v>77</v>
      </c>
      <c r="F59" s="10" t="s">
        <v>18</v>
      </c>
      <c r="G59" s="8"/>
      <c r="I59" s="8"/>
      <c r="J59" s="8"/>
      <c r="K59" s="8"/>
      <c r="L59" s="8"/>
      <c r="M59" s="8"/>
      <c r="N59" s="8"/>
    </row>
    <row r="60" spans="1:15">
      <c r="A60" s="15"/>
      <c r="B60" s="12"/>
      <c r="C60" s="12"/>
      <c r="D60" s="12"/>
      <c r="E60" s="13"/>
      <c r="F60" s="13" t="s">
        <v>25</v>
      </c>
      <c r="G60" s="12"/>
      <c r="I60" s="12"/>
      <c r="J60" s="12"/>
      <c r="K60" s="12"/>
      <c r="L60" s="12"/>
      <c r="M60" s="12"/>
      <c r="N60" s="12"/>
    </row>
    <row r="61" spans="1:15">
      <c r="A61" s="15"/>
      <c r="B61" s="12"/>
      <c r="C61" s="12"/>
      <c r="D61" s="12"/>
      <c r="E61" s="13"/>
      <c r="F61" s="13" t="s">
        <v>28</v>
      </c>
      <c r="G61" s="12">
        <v>0.73399999999999999</v>
      </c>
      <c r="H61" s="8" t="s">
        <v>123</v>
      </c>
      <c r="I61" s="8" t="s">
        <v>27</v>
      </c>
      <c r="J61" s="12" t="s">
        <v>20</v>
      </c>
      <c r="K61" s="8" t="s">
        <v>21</v>
      </c>
      <c r="L61" s="8" t="s">
        <v>85</v>
      </c>
      <c r="M61" s="8" t="s">
        <v>20</v>
      </c>
      <c r="N61" s="12"/>
      <c r="O61" s="33">
        <v>0.18790000000000001</v>
      </c>
    </row>
    <row r="62" spans="1:15">
      <c r="A62" s="15"/>
      <c r="B62" s="12"/>
      <c r="C62" s="12"/>
      <c r="D62" s="12"/>
      <c r="E62" s="13"/>
      <c r="F62" s="13" t="s">
        <v>31</v>
      </c>
      <c r="G62" s="12">
        <v>0.73099999999999998</v>
      </c>
      <c r="H62" s="12" t="s">
        <v>124</v>
      </c>
      <c r="I62" s="8" t="s">
        <v>27</v>
      </c>
      <c r="J62" s="12" t="s">
        <v>20</v>
      </c>
      <c r="K62" s="8" t="s">
        <v>21</v>
      </c>
      <c r="L62" s="8" t="s">
        <v>85</v>
      </c>
      <c r="M62" s="8" t="s">
        <v>20</v>
      </c>
      <c r="N62" s="12"/>
      <c r="O62" s="34">
        <v>0.1842</v>
      </c>
    </row>
    <row r="63" spans="1:15">
      <c r="A63" s="16"/>
      <c r="B63" s="17"/>
      <c r="C63" s="17"/>
      <c r="D63" s="17"/>
      <c r="E63" s="18"/>
      <c r="F63" s="18" t="s">
        <v>34</v>
      </c>
      <c r="G63" s="17"/>
      <c r="H63" s="17"/>
      <c r="I63" s="17"/>
      <c r="J63" s="17"/>
      <c r="K63" s="17"/>
      <c r="L63" s="17"/>
      <c r="M63" s="17"/>
      <c r="N63" s="17"/>
      <c r="O63" s="31"/>
    </row>
    <row r="64" spans="1:15">
      <c r="A64" s="6">
        <v>13</v>
      </c>
      <c r="B64" s="8"/>
      <c r="C64" s="8" t="s">
        <v>113</v>
      </c>
      <c r="D64" s="8" t="s">
        <v>52</v>
      </c>
      <c r="E64" s="8" t="s">
        <v>77</v>
      </c>
      <c r="F64" s="10" t="s">
        <v>18</v>
      </c>
      <c r="G64" s="8"/>
      <c r="H64" s="8"/>
      <c r="I64" s="8"/>
      <c r="J64" s="8"/>
      <c r="K64" s="8"/>
      <c r="M64" s="8"/>
      <c r="N64" s="8"/>
    </row>
    <row r="65" spans="1:15">
      <c r="A65" s="15"/>
      <c r="B65" s="12"/>
      <c r="C65" s="12"/>
      <c r="D65" s="12"/>
      <c r="E65" s="13"/>
      <c r="F65" s="13" t="s">
        <v>25</v>
      </c>
      <c r="G65" s="12"/>
      <c r="I65" s="8"/>
      <c r="J65" s="8"/>
      <c r="K65" s="8"/>
      <c r="M65" s="8"/>
      <c r="N65" s="12"/>
    </row>
    <row r="66" spans="1:15">
      <c r="A66" s="15"/>
      <c r="B66" s="12"/>
      <c r="C66" s="12"/>
      <c r="D66" s="12"/>
      <c r="E66" s="13"/>
      <c r="F66" s="13" t="s">
        <v>28</v>
      </c>
      <c r="G66" s="12">
        <v>0.74199999999999999</v>
      </c>
      <c r="H66" s="12" t="s">
        <v>125</v>
      </c>
      <c r="I66" s="8" t="s">
        <v>27</v>
      </c>
      <c r="J66" s="8" t="s">
        <v>20</v>
      </c>
      <c r="K66" s="8" t="s">
        <v>21</v>
      </c>
      <c r="L66" s="8" t="s">
        <v>126</v>
      </c>
      <c r="M66" s="8" t="s">
        <v>20</v>
      </c>
      <c r="N66" s="12"/>
      <c r="O66" s="33">
        <v>0.18079999999999999</v>
      </c>
    </row>
    <row r="67" spans="1:15">
      <c r="A67" s="15"/>
      <c r="B67" s="12"/>
      <c r="C67" s="12"/>
      <c r="D67" s="12"/>
      <c r="E67" s="13"/>
      <c r="F67" s="13" t="s">
        <v>31</v>
      </c>
      <c r="G67" s="12">
        <v>0.74199999999999999</v>
      </c>
      <c r="H67" s="12" t="s">
        <v>127</v>
      </c>
      <c r="I67" s="8" t="s">
        <v>27</v>
      </c>
      <c r="J67" s="8" t="s">
        <v>20</v>
      </c>
      <c r="K67" s="8" t="s">
        <v>21</v>
      </c>
      <c r="L67" s="12" t="s">
        <v>128</v>
      </c>
      <c r="M67" s="8" t="s">
        <v>20</v>
      </c>
      <c r="N67" s="12"/>
      <c r="O67" s="34">
        <v>0.18310000000000001</v>
      </c>
    </row>
    <row r="68" spans="1:15">
      <c r="A68" s="16"/>
      <c r="B68" s="17"/>
      <c r="C68" s="17"/>
      <c r="D68" s="17"/>
      <c r="E68" s="18"/>
      <c r="F68" s="18" t="s">
        <v>34</v>
      </c>
      <c r="G68" s="17"/>
      <c r="H68" s="17"/>
      <c r="I68" s="8"/>
      <c r="J68" s="8"/>
      <c r="K68" s="8"/>
      <c r="L68" s="8"/>
      <c r="M68" s="8"/>
      <c r="N68" s="17"/>
      <c r="O68" s="31"/>
    </row>
    <row r="69" spans="1:15">
      <c r="A69" s="6">
        <v>14</v>
      </c>
      <c r="B69" s="8"/>
      <c r="C69" s="8" t="s">
        <v>122</v>
      </c>
      <c r="D69" s="8" t="s">
        <v>70</v>
      </c>
      <c r="E69" s="8" t="s">
        <v>77</v>
      </c>
      <c r="F69" s="10" t="s">
        <v>18</v>
      </c>
      <c r="G69" s="8"/>
      <c r="H69" s="8"/>
      <c r="I69" s="8"/>
      <c r="J69" s="8"/>
      <c r="K69" s="8"/>
      <c r="L69" s="8"/>
      <c r="M69" s="8"/>
      <c r="N69" s="8"/>
      <c r="O69" s="35"/>
    </row>
    <row r="70" spans="1:15">
      <c r="A70" s="15"/>
      <c r="B70" s="12"/>
      <c r="C70" s="12"/>
      <c r="D70" s="12"/>
      <c r="E70" s="13"/>
      <c r="F70" s="13" t="s">
        <v>25</v>
      </c>
      <c r="G70" s="12"/>
      <c r="H70" s="12"/>
      <c r="I70" s="12"/>
      <c r="J70" s="12"/>
      <c r="K70" s="12"/>
      <c r="L70" s="12"/>
      <c r="M70" s="12"/>
      <c r="N70" s="12"/>
      <c r="O70" s="29"/>
    </row>
    <row r="71" spans="1:15">
      <c r="A71" s="15"/>
      <c r="B71" s="12"/>
      <c r="C71" s="12"/>
      <c r="D71" s="12"/>
      <c r="E71" s="13"/>
      <c r="F71" s="13" t="s">
        <v>28</v>
      </c>
      <c r="G71" s="12">
        <v>0.72299999999999998</v>
      </c>
      <c r="H71" s="12" t="s">
        <v>129</v>
      </c>
      <c r="I71" s="8" t="s">
        <v>27</v>
      </c>
      <c r="J71" s="12" t="s">
        <v>20</v>
      </c>
      <c r="K71" s="8" t="s">
        <v>21</v>
      </c>
      <c r="L71" s="8" t="s">
        <v>21</v>
      </c>
      <c r="M71" s="8" t="s">
        <v>20</v>
      </c>
      <c r="N71" s="12"/>
      <c r="O71" s="34">
        <v>0.16950000000000001</v>
      </c>
    </row>
    <row r="72" spans="1:15">
      <c r="A72" s="15"/>
      <c r="B72" s="12"/>
      <c r="C72" s="12"/>
      <c r="D72" s="12"/>
      <c r="E72" s="13"/>
      <c r="F72" s="13" t="s">
        <v>31</v>
      </c>
      <c r="G72" s="12">
        <v>0.72199999999999998</v>
      </c>
      <c r="H72" s="12" t="s">
        <v>130</v>
      </c>
      <c r="I72" s="8" t="s">
        <v>27</v>
      </c>
      <c r="J72" s="12" t="s">
        <v>20</v>
      </c>
      <c r="K72" s="8" t="s">
        <v>21</v>
      </c>
      <c r="L72" s="8" t="s">
        <v>21</v>
      </c>
      <c r="M72" s="8" t="s">
        <v>20</v>
      </c>
      <c r="N72" s="12"/>
      <c r="O72" s="34">
        <v>0.17019999999999999</v>
      </c>
    </row>
    <row r="73" spans="1:15">
      <c r="A73" s="16"/>
      <c r="B73" s="17"/>
      <c r="C73" s="17"/>
      <c r="D73" s="17"/>
      <c r="E73" s="18"/>
      <c r="F73" s="18" t="s">
        <v>34</v>
      </c>
      <c r="G73" s="17"/>
      <c r="H73" s="17"/>
      <c r="I73" s="17"/>
      <c r="J73" s="17"/>
      <c r="K73" s="17"/>
      <c r="L73" s="17"/>
      <c r="M73" s="17"/>
      <c r="N73" s="17"/>
      <c r="O73" s="31"/>
    </row>
    <row r="74" spans="1:15">
      <c r="A74" s="6">
        <v>15</v>
      </c>
      <c r="B74" s="8"/>
      <c r="C74" s="8" t="s">
        <v>122</v>
      </c>
      <c r="D74" s="8" t="s">
        <v>52</v>
      </c>
      <c r="E74" s="8" t="s">
        <v>77</v>
      </c>
      <c r="F74" s="10" t="s">
        <v>18</v>
      </c>
      <c r="G74" s="8"/>
      <c r="H74" s="8"/>
      <c r="I74" s="8"/>
      <c r="J74" s="8"/>
      <c r="K74" s="8"/>
      <c r="L74" s="8"/>
      <c r="M74" s="8"/>
      <c r="N74" s="8"/>
      <c r="O74" s="35"/>
    </row>
    <row r="75" spans="1:15">
      <c r="A75" s="15"/>
      <c r="B75" s="12"/>
      <c r="C75" s="12"/>
      <c r="D75" s="12"/>
      <c r="E75" s="13"/>
      <c r="F75" s="13" t="s">
        <v>25</v>
      </c>
      <c r="G75" s="12"/>
      <c r="H75" s="12"/>
      <c r="I75" s="12"/>
      <c r="J75" s="12"/>
      <c r="K75" s="12"/>
      <c r="L75" s="12"/>
      <c r="M75" s="12"/>
      <c r="N75" s="12"/>
      <c r="O75" s="29"/>
    </row>
    <row r="76" spans="1:15">
      <c r="A76" s="15"/>
      <c r="B76" s="12"/>
      <c r="C76" s="12"/>
      <c r="D76" s="12"/>
      <c r="E76" s="13"/>
      <c r="F76" s="13" t="s">
        <v>28</v>
      </c>
      <c r="G76" s="12">
        <v>0.754</v>
      </c>
      <c r="H76" s="12" t="s">
        <v>131</v>
      </c>
      <c r="I76" s="8" t="s">
        <v>27</v>
      </c>
      <c r="J76" s="12" t="s">
        <v>20</v>
      </c>
      <c r="K76" s="8" t="s">
        <v>21</v>
      </c>
      <c r="L76" s="12" t="s">
        <v>126</v>
      </c>
      <c r="M76" s="8" t="s">
        <v>20</v>
      </c>
      <c r="N76" s="12"/>
      <c r="O76" s="34">
        <v>0.1797</v>
      </c>
    </row>
    <row r="77" spans="1:15">
      <c r="A77" s="15"/>
      <c r="B77" s="12"/>
      <c r="C77" s="12"/>
      <c r="D77" s="12"/>
      <c r="E77" s="13"/>
      <c r="F77" s="13" t="s">
        <v>31</v>
      </c>
      <c r="G77" s="12">
        <v>0.74199999999999999</v>
      </c>
      <c r="H77" s="12" t="s">
        <v>132</v>
      </c>
      <c r="I77" s="8" t="s">
        <v>27</v>
      </c>
      <c r="J77" s="12" t="s">
        <v>20</v>
      </c>
      <c r="K77" s="8" t="s">
        <v>21</v>
      </c>
      <c r="L77" s="12" t="s">
        <v>133</v>
      </c>
      <c r="M77" s="8" t="s">
        <v>20</v>
      </c>
      <c r="N77" s="12"/>
      <c r="O77" s="34">
        <v>0.18160000000000001</v>
      </c>
    </row>
    <row r="78" spans="1:15">
      <c r="A78" s="16"/>
      <c r="B78" s="17"/>
      <c r="C78" s="17"/>
      <c r="D78" s="17"/>
      <c r="E78" s="18"/>
      <c r="F78" s="18" t="s">
        <v>34</v>
      </c>
      <c r="G78" s="17"/>
      <c r="H78" s="17"/>
      <c r="I78" s="17"/>
      <c r="J78" s="17"/>
      <c r="K78" s="17"/>
      <c r="L78" s="17"/>
      <c r="M78" s="17"/>
      <c r="N78" s="17"/>
      <c r="O78" s="31"/>
    </row>
    <row r="79" spans="1:15">
      <c r="A79" s="6">
        <v>16</v>
      </c>
      <c r="B79" s="8"/>
      <c r="C79" s="8" t="s">
        <v>122</v>
      </c>
      <c r="D79" s="8" t="s">
        <v>52</v>
      </c>
      <c r="E79" s="8" t="s">
        <v>77</v>
      </c>
      <c r="F79" s="10" t="s">
        <v>18</v>
      </c>
      <c r="G79" s="8"/>
      <c r="H79" s="8"/>
      <c r="I79" s="8"/>
      <c r="J79" s="8"/>
      <c r="K79" s="8"/>
      <c r="L79" s="8"/>
      <c r="M79" s="8"/>
      <c r="N79" s="8"/>
      <c r="O79" s="8"/>
    </row>
    <row r="80" spans="1:15">
      <c r="A80" s="15" t="s">
        <v>134</v>
      </c>
      <c r="B80" s="12"/>
      <c r="C80" s="12"/>
      <c r="D80" s="12"/>
      <c r="E80" s="12"/>
      <c r="F80" s="13" t="s">
        <v>25</v>
      </c>
      <c r="G80" s="12"/>
      <c r="H80" s="12"/>
      <c r="I80" s="12"/>
      <c r="J80" s="12"/>
      <c r="K80" s="12"/>
      <c r="L80" s="12"/>
      <c r="M80" s="12"/>
      <c r="N80" s="12"/>
      <c r="O80" s="12"/>
    </row>
    <row r="81" spans="1:15">
      <c r="A81" s="15"/>
      <c r="B81" s="12"/>
      <c r="D81" s="12"/>
      <c r="E81" s="12"/>
      <c r="F81" s="13" t="s">
        <v>28</v>
      </c>
      <c r="G81" s="12">
        <v>0.754</v>
      </c>
      <c r="H81" s="12" t="s">
        <v>135</v>
      </c>
      <c r="I81" s="8" t="s">
        <v>27</v>
      </c>
      <c r="J81" s="12" t="s">
        <v>20</v>
      </c>
      <c r="K81" s="8" t="s">
        <v>21</v>
      </c>
      <c r="L81" s="8" t="s">
        <v>21</v>
      </c>
      <c r="M81" s="8" t="s">
        <v>20</v>
      </c>
      <c r="N81" s="12"/>
      <c r="O81" s="14">
        <v>0.15129999999999999</v>
      </c>
    </row>
    <row r="82" spans="1:15">
      <c r="A82" s="15"/>
      <c r="B82" s="12"/>
      <c r="C82" s="12"/>
      <c r="D82" s="12"/>
      <c r="E82" s="12"/>
      <c r="F82" s="13" t="s">
        <v>31</v>
      </c>
      <c r="G82" s="12">
        <v>0.75</v>
      </c>
      <c r="H82" s="12" t="s">
        <v>136</v>
      </c>
      <c r="I82" s="8" t="s">
        <v>27</v>
      </c>
      <c r="J82" s="12" t="s">
        <v>20</v>
      </c>
      <c r="K82" s="8" t="s">
        <v>21</v>
      </c>
      <c r="L82" s="8" t="s">
        <v>21</v>
      </c>
      <c r="M82" s="8" t="s">
        <v>20</v>
      </c>
      <c r="N82" s="12"/>
      <c r="O82" s="14">
        <v>0.14680000000000001</v>
      </c>
    </row>
    <row r="83" spans="1:15">
      <c r="A83" s="16"/>
      <c r="B83" s="17"/>
      <c r="C83" s="17"/>
      <c r="D83" s="17"/>
      <c r="E83" s="17"/>
      <c r="F83" s="18" t="s">
        <v>34</v>
      </c>
      <c r="G83" s="17"/>
      <c r="H83" s="17"/>
      <c r="I83" s="17"/>
      <c r="J83" s="17"/>
      <c r="K83" s="17"/>
      <c r="L83" s="17"/>
      <c r="M83" s="17"/>
      <c r="N83" s="17"/>
      <c r="O83" s="17"/>
    </row>
    <row r="84" spans="1:15">
      <c r="A84" s="6">
        <v>17</v>
      </c>
      <c r="B84" s="7"/>
      <c r="C84" s="8" t="s">
        <v>122</v>
      </c>
      <c r="D84" s="8" t="s">
        <v>52</v>
      </c>
      <c r="E84" s="8" t="s">
        <v>77</v>
      </c>
      <c r="F84" s="10" t="s">
        <v>18</v>
      </c>
      <c r="G84" s="8"/>
      <c r="H84" s="8"/>
      <c r="I84" s="8"/>
      <c r="J84" s="8"/>
      <c r="K84" s="8"/>
      <c r="L84" s="8"/>
      <c r="M84" s="8"/>
      <c r="N84" s="8"/>
      <c r="O84" s="8"/>
    </row>
    <row r="85" spans="1:15">
      <c r="A85" s="15"/>
      <c r="B85" s="12"/>
      <c r="C85" s="12"/>
      <c r="D85" s="12"/>
      <c r="E85" s="12"/>
      <c r="F85" s="13" t="s">
        <v>25</v>
      </c>
      <c r="G85" s="12"/>
      <c r="H85" s="12"/>
      <c r="I85" s="12"/>
      <c r="J85" s="12"/>
      <c r="K85" s="8"/>
      <c r="L85" s="12"/>
      <c r="M85" s="12"/>
      <c r="N85" s="12"/>
      <c r="O85" s="12"/>
    </row>
    <row r="86" spans="1:15">
      <c r="A86" s="15"/>
      <c r="B86" s="12"/>
      <c r="C86" s="12"/>
      <c r="D86" s="12"/>
      <c r="E86" s="12"/>
      <c r="F86" s="13" t="s">
        <v>28</v>
      </c>
      <c r="G86" s="12">
        <v>0.73599999999999999</v>
      </c>
      <c r="H86" s="12" t="s">
        <v>137</v>
      </c>
      <c r="I86" s="8" t="s">
        <v>27</v>
      </c>
      <c r="J86" s="12" t="s">
        <v>20</v>
      </c>
      <c r="K86" s="8" t="s">
        <v>21</v>
      </c>
      <c r="L86" s="12" t="s">
        <v>138</v>
      </c>
      <c r="M86" s="8" t="s">
        <v>20</v>
      </c>
      <c r="N86" s="12"/>
      <c r="O86" s="14">
        <v>0.26129999999999998</v>
      </c>
    </row>
    <row r="87" spans="1:15">
      <c r="A87" s="15"/>
      <c r="B87" s="12"/>
      <c r="C87" s="12"/>
      <c r="D87" s="12"/>
      <c r="E87" s="12"/>
      <c r="F87" s="13" t="s">
        <v>31</v>
      </c>
      <c r="G87" s="12">
        <v>0.73399999999999999</v>
      </c>
      <c r="H87" s="36" t="s">
        <v>139</v>
      </c>
      <c r="I87" s="8" t="s">
        <v>27</v>
      </c>
      <c r="J87" s="12" t="s">
        <v>20</v>
      </c>
      <c r="K87" s="8" t="s">
        <v>21</v>
      </c>
      <c r="L87" s="12" t="s">
        <v>138</v>
      </c>
      <c r="M87" s="8" t="s">
        <v>20</v>
      </c>
      <c r="N87" s="12"/>
      <c r="O87" s="14">
        <v>0.26319999999999999</v>
      </c>
    </row>
    <row r="88" spans="1:15">
      <c r="A88" s="16"/>
      <c r="B88" s="17"/>
      <c r="C88" s="17"/>
      <c r="D88" s="17"/>
      <c r="E88" s="17"/>
      <c r="F88" s="18" t="s">
        <v>34</v>
      </c>
      <c r="G88" s="17"/>
      <c r="H88" s="17"/>
      <c r="I88" s="17"/>
      <c r="J88" s="17"/>
      <c r="K88" s="8"/>
      <c r="L88" s="17"/>
      <c r="M88" s="17"/>
      <c r="N88" s="17"/>
      <c r="O88" s="17"/>
    </row>
    <row r="89" spans="1:15">
      <c r="A89" s="6">
        <v>18</v>
      </c>
      <c r="B89" s="7"/>
      <c r="C89" s="8" t="s">
        <v>140</v>
      </c>
      <c r="D89" s="12" t="s">
        <v>52</v>
      </c>
      <c r="E89" s="8" t="s">
        <v>141</v>
      </c>
      <c r="F89" s="10" t="s">
        <v>18</v>
      </c>
      <c r="G89" s="8">
        <v>0.68700000000000006</v>
      </c>
      <c r="H89" s="8" t="s">
        <v>142</v>
      </c>
      <c r="I89" s="8" t="s">
        <v>27</v>
      </c>
      <c r="J89" s="12" t="s">
        <v>20</v>
      </c>
      <c r="K89" s="8" t="s">
        <v>21</v>
      </c>
      <c r="L89" s="8" t="s">
        <v>143</v>
      </c>
      <c r="M89" s="8" t="s">
        <v>20</v>
      </c>
      <c r="N89" s="8"/>
      <c r="O89" s="11">
        <v>5.5100000000000003E-2</v>
      </c>
    </row>
    <row r="90" spans="1:15">
      <c r="A90" s="15"/>
      <c r="B90" s="12"/>
      <c r="C90" s="12"/>
      <c r="D90" s="12"/>
      <c r="E90" s="12"/>
      <c r="F90" s="13" t="s">
        <v>25</v>
      </c>
      <c r="G90" s="12">
        <v>0.66500000000000004</v>
      </c>
      <c r="H90" s="8" t="s">
        <v>144</v>
      </c>
      <c r="I90" s="8" t="s">
        <v>27</v>
      </c>
      <c r="J90" s="12" t="s">
        <v>20</v>
      </c>
      <c r="K90" s="8" t="s">
        <v>21</v>
      </c>
      <c r="L90" s="8" t="s">
        <v>145</v>
      </c>
      <c r="M90" s="8" t="s">
        <v>20</v>
      </c>
      <c r="N90" s="12"/>
      <c r="O90" s="14">
        <v>5.4600000000000003E-2</v>
      </c>
    </row>
    <row r="91" spans="1:15">
      <c r="A91" s="15"/>
      <c r="B91" s="12"/>
      <c r="D91" s="12"/>
      <c r="E91" s="12"/>
      <c r="F91" s="13" t="s">
        <v>28</v>
      </c>
      <c r="G91" s="12">
        <v>0.69099999999999995</v>
      </c>
      <c r="H91" s="8" t="s">
        <v>146</v>
      </c>
      <c r="I91" s="8" t="s">
        <v>27</v>
      </c>
      <c r="J91" s="12" t="s">
        <v>20</v>
      </c>
      <c r="K91" s="8" t="s">
        <v>21</v>
      </c>
      <c r="L91" s="8" t="s">
        <v>147</v>
      </c>
      <c r="M91" s="8" t="s">
        <v>20</v>
      </c>
      <c r="N91" s="12"/>
      <c r="O91" s="12"/>
    </row>
    <row r="92" spans="1:15">
      <c r="A92" s="15"/>
      <c r="B92" s="12"/>
      <c r="C92" s="12"/>
      <c r="D92" s="12"/>
      <c r="E92" s="12"/>
      <c r="F92" s="13" t="s">
        <v>31</v>
      </c>
      <c r="G92" s="12">
        <v>0.68600000000000005</v>
      </c>
      <c r="H92" s="8" t="s">
        <v>148</v>
      </c>
      <c r="I92" s="8" t="s">
        <v>27</v>
      </c>
      <c r="J92" s="12" t="s">
        <v>20</v>
      </c>
      <c r="K92" s="8" t="s">
        <v>21</v>
      </c>
      <c r="L92" s="8" t="s">
        <v>149</v>
      </c>
      <c r="M92" s="8" t="s">
        <v>20</v>
      </c>
      <c r="N92" s="12"/>
      <c r="O92" s="12"/>
    </row>
    <row r="93" spans="1:15">
      <c r="A93" s="16"/>
      <c r="B93" s="17"/>
      <c r="C93" s="17"/>
      <c r="D93" s="17"/>
      <c r="E93" s="17"/>
      <c r="F93" s="18" t="s">
        <v>34</v>
      </c>
      <c r="G93" s="17">
        <v>0.69699999999999995</v>
      </c>
      <c r="H93" s="8" t="s">
        <v>67</v>
      </c>
      <c r="I93" s="8" t="s">
        <v>27</v>
      </c>
      <c r="J93" s="12" t="s">
        <v>20</v>
      </c>
      <c r="K93" s="8" t="s">
        <v>21</v>
      </c>
      <c r="L93" s="8" t="s">
        <v>150</v>
      </c>
      <c r="M93" s="8" t="s">
        <v>20</v>
      </c>
      <c r="N93" s="17"/>
      <c r="O93" s="17"/>
    </row>
    <row r="94" spans="1:15">
      <c r="A94" s="6">
        <v>19</v>
      </c>
      <c r="B94" s="7"/>
      <c r="C94" s="8" t="s">
        <v>151</v>
      </c>
      <c r="D94" s="8" t="s">
        <v>52</v>
      </c>
      <c r="E94" s="8" t="s">
        <v>77</v>
      </c>
      <c r="F94" s="10" t="s">
        <v>18</v>
      </c>
      <c r="G94" s="8"/>
      <c r="H94" s="8"/>
      <c r="I94" s="8"/>
      <c r="J94" s="8"/>
      <c r="K94" s="8"/>
      <c r="L94" s="8"/>
      <c r="M94" s="8"/>
      <c r="N94" s="8"/>
      <c r="O94" s="8"/>
    </row>
    <row r="95" spans="1:15">
      <c r="A95" s="15"/>
      <c r="B95" s="12"/>
      <c r="C95" s="12"/>
      <c r="D95" s="12"/>
      <c r="E95" s="12"/>
      <c r="F95" s="13" t="s">
        <v>25</v>
      </c>
      <c r="G95" s="12"/>
      <c r="H95" s="12"/>
      <c r="I95" s="12"/>
      <c r="J95" s="12"/>
      <c r="K95" s="12"/>
      <c r="L95" s="12"/>
      <c r="M95" s="12"/>
      <c r="N95" s="12"/>
      <c r="O95" s="12"/>
    </row>
    <row r="96" spans="1:15">
      <c r="A96" s="15"/>
      <c r="B96" s="12"/>
      <c r="C96" s="12"/>
      <c r="D96" s="12"/>
      <c r="E96" s="12"/>
      <c r="F96" s="13" t="s">
        <v>28</v>
      </c>
      <c r="G96" s="12">
        <v>0.79</v>
      </c>
      <c r="H96" s="8" t="s">
        <v>152</v>
      </c>
      <c r="I96" s="8" t="s">
        <v>27</v>
      </c>
      <c r="J96" s="12" t="s">
        <v>20</v>
      </c>
      <c r="K96" s="8" t="s">
        <v>21</v>
      </c>
      <c r="L96" s="12" t="s">
        <v>153</v>
      </c>
      <c r="M96" s="8" t="s">
        <v>20</v>
      </c>
      <c r="N96" s="12"/>
      <c r="O96" s="14">
        <v>0.13</v>
      </c>
    </row>
    <row r="97" spans="1:15">
      <c r="A97" s="15"/>
      <c r="B97" s="12"/>
      <c r="C97" s="12"/>
      <c r="D97" s="12"/>
      <c r="E97" s="12"/>
      <c r="F97" s="13" t="s">
        <v>31</v>
      </c>
      <c r="G97" s="12">
        <v>0.80500000000000005</v>
      </c>
      <c r="H97" s="8" t="s">
        <v>154</v>
      </c>
      <c r="I97" s="8" t="s">
        <v>27</v>
      </c>
      <c r="J97" s="12" t="s">
        <v>20</v>
      </c>
      <c r="K97" s="8" t="s">
        <v>21</v>
      </c>
      <c r="L97" s="12" t="s">
        <v>153</v>
      </c>
      <c r="M97" s="8" t="s">
        <v>20</v>
      </c>
      <c r="N97" s="12"/>
      <c r="O97" s="14">
        <v>0.13220000000000001</v>
      </c>
    </row>
    <row r="98" spans="1:15">
      <c r="A98" s="16"/>
      <c r="B98" s="17"/>
      <c r="C98" s="17"/>
      <c r="D98" s="17"/>
      <c r="E98" s="17"/>
      <c r="F98" s="18" t="s">
        <v>34</v>
      </c>
      <c r="G98" s="17"/>
      <c r="H98" s="17"/>
      <c r="I98" s="17"/>
      <c r="J98" s="17"/>
      <c r="K98" s="17"/>
      <c r="L98" s="17"/>
      <c r="M98" s="17"/>
      <c r="N98" s="17"/>
      <c r="O98" s="17"/>
    </row>
    <row r="99" spans="1:15">
      <c r="A99" s="6">
        <v>20</v>
      </c>
      <c r="B99" s="7"/>
      <c r="C99" s="8" t="s">
        <v>151</v>
      </c>
      <c r="D99" s="8" t="s">
        <v>155</v>
      </c>
      <c r="E99" s="8" t="s">
        <v>77</v>
      </c>
      <c r="F99" s="10" t="s">
        <v>18</v>
      </c>
      <c r="G99" s="8"/>
      <c r="H99" s="8"/>
      <c r="I99" s="8"/>
      <c r="J99" s="8"/>
      <c r="K99" s="8"/>
      <c r="L99" s="8"/>
      <c r="M99" s="8"/>
      <c r="N99" s="8"/>
      <c r="O99" s="8"/>
    </row>
    <row r="100" spans="1:15">
      <c r="A100" s="15"/>
      <c r="B100" s="12"/>
      <c r="C100" s="12"/>
      <c r="D100" s="12"/>
      <c r="E100" s="12"/>
      <c r="F100" s="13" t="s">
        <v>25</v>
      </c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>
      <c r="A101" s="15"/>
      <c r="B101" s="12"/>
      <c r="C101" s="12"/>
      <c r="D101" s="12"/>
      <c r="E101" s="12"/>
      <c r="F101" s="13" t="s">
        <v>28</v>
      </c>
      <c r="G101" s="12">
        <v>0.73699999999999999</v>
      </c>
      <c r="H101" s="8" t="s">
        <v>156</v>
      </c>
      <c r="I101" s="8" t="s">
        <v>27</v>
      </c>
      <c r="J101" s="12" t="s">
        <v>20</v>
      </c>
      <c r="K101" s="8" t="s">
        <v>21</v>
      </c>
      <c r="L101" s="12" t="s">
        <v>157</v>
      </c>
      <c r="M101" s="8" t="s">
        <v>20</v>
      </c>
      <c r="N101" s="12"/>
      <c r="O101" s="14">
        <v>6.7900000000000002E-2</v>
      </c>
    </row>
    <row r="102" spans="1:15">
      <c r="A102" s="15"/>
      <c r="B102" s="12"/>
      <c r="C102" s="12"/>
      <c r="D102" s="12"/>
      <c r="E102" s="12"/>
      <c r="F102" s="13" t="s">
        <v>31</v>
      </c>
      <c r="G102" s="12">
        <v>0.73899999999999999</v>
      </c>
      <c r="H102" s="8" t="s">
        <v>158</v>
      </c>
      <c r="I102" s="8" t="s">
        <v>27</v>
      </c>
      <c r="J102" s="12" t="s">
        <v>20</v>
      </c>
      <c r="K102" s="8" t="s">
        <v>21</v>
      </c>
      <c r="L102" s="36" t="s">
        <v>157</v>
      </c>
      <c r="M102" s="8" t="s">
        <v>20</v>
      </c>
      <c r="N102" s="12"/>
      <c r="O102" s="14">
        <v>6.9900000000000004E-2</v>
      </c>
    </row>
    <row r="103" spans="1:15">
      <c r="A103" s="16"/>
      <c r="B103" s="17"/>
      <c r="C103" s="17"/>
      <c r="D103" s="17"/>
      <c r="E103" s="17"/>
      <c r="F103" s="18" t="s">
        <v>34</v>
      </c>
      <c r="G103" s="17"/>
      <c r="H103" s="17"/>
      <c r="I103" s="17"/>
      <c r="J103" s="17"/>
      <c r="K103" s="17"/>
      <c r="L103" s="17"/>
      <c r="M103" s="17"/>
      <c r="N103" s="17"/>
      <c r="O103" s="17"/>
    </row>
    <row r="111" spans="1:15">
      <c r="A111" t="s">
        <v>159</v>
      </c>
    </row>
    <row r="114" spans="1:15" ht="30">
      <c r="A114" s="4" t="s">
        <v>0</v>
      </c>
      <c r="B114" s="4" t="s">
        <v>1</v>
      </c>
      <c r="C114" s="5" t="s">
        <v>2</v>
      </c>
      <c r="D114" s="4" t="s">
        <v>160</v>
      </c>
      <c r="E114" s="5" t="s">
        <v>4</v>
      </c>
      <c r="F114" s="5"/>
      <c r="G114" s="5" t="s">
        <v>5</v>
      </c>
      <c r="H114" s="5" t="s">
        <v>6</v>
      </c>
      <c r="I114" s="4" t="s">
        <v>7</v>
      </c>
      <c r="J114" s="5" t="s">
        <v>8</v>
      </c>
      <c r="K114" s="5" t="s">
        <v>9</v>
      </c>
      <c r="L114" s="5" t="s">
        <v>10</v>
      </c>
      <c r="M114" s="4" t="s">
        <v>11</v>
      </c>
      <c r="N114" s="5" t="s">
        <v>12</v>
      </c>
      <c r="O114" s="5" t="s">
        <v>13</v>
      </c>
    </row>
    <row r="115" spans="1:15">
      <c r="A115" s="6">
        <v>1</v>
      </c>
      <c r="B115" s="7"/>
      <c r="C115" s="8" t="s">
        <v>37</v>
      </c>
      <c r="D115" s="8" t="s">
        <v>161</v>
      </c>
      <c r="E115" s="8"/>
      <c r="F115" s="10" t="s">
        <v>18</v>
      </c>
      <c r="G115" s="8"/>
      <c r="H115" s="8" t="s">
        <v>162</v>
      </c>
      <c r="I115" s="8" t="s">
        <v>27</v>
      </c>
      <c r="J115" s="8" t="s">
        <v>20</v>
      </c>
      <c r="K115" s="8" t="s">
        <v>20</v>
      </c>
      <c r="L115" s="8"/>
      <c r="M115" s="8" t="s">
        <v>20</v>
      </c>
      <c r="N115" s="8"/>
      <c r="O115" s="11">
        <v>0.20250000000000001</v>
      </c>
    </row>
    <row r="116" spans="1:15">
      <c r="A116" s="15"/>
      <c r="B116" s="12"/>
      <c r="C116" s="12"/>
      <c r="D116" s="12"/>
      <c r="E116" s="12"/>
      <c r="F116" s="13" t="s">
        <v>25</v>
      </c>
      <c r="G116" s="12"/>
      <c r="H116" s="12" t="s">
        <v>163</v>
      </c>
      <c r="I116" s="12" t="s">
        <v>27</v>
      </c>
      <c r="J116" s="8" t="s">
        <v>20</v>
      </c>
      <c r="K116" s="8" t="s">
        <v>20</v>
      </c>
      <c r="L116" s="12"/>
      <c r="M116" s="8" t="s">
        <v>20</v>
      </c>
      <c r="N116" s="12"/>
      <c r="O116" s="14">
        <v>0.20449999999999999</v>
      </c>
    </row>
    <row r="117" spans="1:15">
      <c r="A117" s="15"/>
      <c r="B117" s="12"/>
      <c r="C117" s="12"/>
      <c r="D117" s="12"/>
      <c r="E117" s="12"/>
      <c r="F117" s="13" t="s">
        <v>28</v>
      </c>
      <c r="G117" s="12">
        <v>0.73399999999999999</v>
      </c>
      <c r="H117" s="12" t="s">
        <v>164</v>
      </c>
      <c r="I117" s="8" t="s">
        <v>27</v>
      </c>
      <c r="J117" s="8" t="s">
        <v>20</v>
      </c>
      <c r="K117" s="8" t="s">
        <v>20</v>
      </c>
      <c r="L117" s="12" t="s">
        <v>165</v>
      </c>
      <c r="M117" s="8" t="s">
        <v>20</v>
      </c>
      <c r="N117" s="12"/>
      <c r="O117" s="12"/>
    </row>
    <row r="118" spans="1:15">
      <c r="A118" s="15"/>
      <c r="B118" s="12"/>
      <c r="C118" s="12"/>
      <c r="D118" s="12"/>
      <c r="E118" s="12"/>
      <c r="F118" s="13" t="s">
        <v>31</v>
      </c>
      <c r="G118" s="12"/>
      <c r="H118" s="12" t="s">
        <v>166</v>
      </c>
      <c r="I118" s="12" t="s">
        <v>27</v>
      </c>
      <c r="J118" s="8" t="s">
        <v>20</v>
      </c>
      <c r="K118" s="8" t="s">
        <v>20</v>
      </c>
      <c r="L118" s="12"/>
      <c r="M118" s="8" t="s">
        <v>20</v>
      </c>
      <c r="N118" s="12"/>
      <c r="O118" s="12"/>
    </row>
    <row r="119" spans="1:15">
      <c r="A119" s="16"/>
      <c r="B119" s="17"/>
      <c r="C119" s="17"/>
      <c r="D119" s="17"/>
      <c r="E119" s="17"/>
      <c r="F119" s="18" t="s">
        <v>34</v>
      </c>
      <c r="G119" s="17"/>
      <c r="H119" s="17" t="s">
        <v>130</v>
      </c>
      <c r="I119" s="8" t="s">
        <v>27</v>
      </c>
      <c r="J119" s="8" t="s">
        <v>20</v>
      </c>
      <c r="K119" s="8" t="s">
        <v>20</v>
      </c>
      <c r="L119" s="17"/>
      <c r="M119" s="8" t="s">
        <v>20</v>
      </c>
      <c r="N119" s="17"/>
      <c r="O119" s="17"/>
    </row>
    <row r="120" spans="1:15">
      <c r="A120" s="6">
        <v>2</v>
      </c>
      <c r="B120" s="7"/>
      <c r="C120" s="8" t="s">
        <v>167</v>
      </c>
      <c r="D120" s="8" t="s">
        <v>168</v>
      </c>
      <c r="E120" s="8"/>
      <c r="F120" s="10" t="s">
        <v>18</v>
      </c>
      <c r="G120" s="8"/>
      <c r="H120" s="8" t="s">
        <v>169</v>
      </c>
      <c r="I120" s="8" t="s">
        <v>27</v>
      </c>
      <c r="J120" s="8" t="s">
        <v>20</v>
      </c>
      <c r="K120" s="8" t="s">
        <v>20</v>
      </c>
      <c r="L120" s="8"/>
      <c r="M120" s="8" t="s">
        <v>20</v>
      </c>
      <c r="N120" s="8"/>
      <c r="O120" s="11">
        <v>0.2039</v>
      </c>
    </row>
    <row r="121" spans="1:15">
      <c r="A121" s="15"/>
      <c r="B121" s="12"/>
      <c r="C121" s="12"/>
      <c r="D121" s="12"/>
      <c r="E121" s="12"/>
      <c r="F121" s="13" t="s">
        <v>25</v>
      </c>
      <c r="G121" s="12"/>
      <c r="H121" s="12" t="s">
        <v>170</v>
      </c>
      <c r="I121" s="8" t="s">
        <v>27</v>
      </c>
      <c r="J121" s="8" t="s">
        <v>20</v>
      </c>
      <c r="K121" s="8" t="s">
        <v>20</v>
      </c>
      <c r="L121" s="12"/>
      <c r="M121" s="8" t="s">
        <v>20</v>
      </c>
      <c r="N121" s="12"/>
      <c r="O121" s="14">
        <v>0.2059</v>
      </c>
    </row>
    <row r="122" spans="1:15">
      <c r="A122" s="15"/>
      <c r="B122" s="12"/>
      <c r="C122" s="12"/>
      <c r="D122" s="12"/>
      <c r="E122" s="12"/>
      <c r="F122" s="13" t="s">
        <v>28</v>
      </c>
      <c r="G122" s="12">
        <v>0.74399999999999999</v>
      </c>
      <c r="H122" s="12" t="s">
        <v>171</v>
      </c>
      <c r="I122" s="8" t="s">
        <v>27</v>
      </c>
      <c r="J122" s="8" t="s">
        <v>20</v>
      </c>
      <c r="K122" s="8" t="s">
        <v>20</v>
      </c>
      <c r="L122" s="12" t="s">
        <v>172</v>
      </c>
      <c r="M122" s="8" t="s">
        <v>20</v>
      </c>
      <c r="N122" s="12"/>
      <c r="O122" s="12"/>
    </row>
    <row r="123" spans="1:15">
      <c r="A123" s="15"/>
      <c r="B123" s="12"/>
      <c r="C123" s="12"/>
      <c r="D123" s="12"/>
      <c r="E123" s="12"/>
      <c r="F123" s="13" t="s">
        <v>31</v>
      </c>
      <c r="G123" s="12"/>
      <c r="H123" s="12" t="s">
        <v>173</v>
      </c>
      <c r="I123" s="8" t="s">
        <v>27</v>
      </c>
      <c r="J123" s="8" t="s">
        <v>20</v>
      </c>
      <c r="K123" s="8" t="s">
        <v>20</v>
      </c>
      <c r="L123" s="12"/>
      <c r="M123" s="8" t="s">
        <v>20</v>
      </c>
      <c r="N123" s="12"/>
      <c r="O123" s="12"/>
    </row>
    <row r="124" spans="1:15">
      <c r="A124" s="16"/>
      <c r="B124" s="17"/>
      <c r="C124" s="17"/>
      <c r="D124" s="17"/>
      <c r="E124" s="17"/>
      <c r="F124" s="18" t="s">
        <v>34</v>
      </c>
      <c r="G124" s="17"/>
      <c r="H124" s="17" t="s">
        <v>173</v>
      </c>
      <c r="I124" s="8" t="s">
        <v>27</v>
      </c>
      <c r="J124" s="8" t="s">
        <v>20</v>
      </c>
      <c r="K124" s="8" t="s">
        <v>20</v>
      </c>
      <c r="L124" s="17"/>
      <c r="M124" s="8" t="s">
        <v>20</v>
      </c>
      <c r="N124" s="17"/>
      <c r="O124" s="17"/>
    </row>
    <row r="125" spans="1:15">
      <c r="A125" s="6">
        <v>3</v>
      </c>
      <c r="B125" s="7"/>
      <c r="C125" s="8" t="s">
        <v>174</v>
      </c>
      <c r="D125" s="8" t="s">
        <v>175</v>
      </c>
      <c r="E125" s="8"/>
      <c r="F125" s="10" t="s">
        <v>18</v>
      </c>
      <c r="G125" s="8"/>
      <c r="H125" s="8"/>
      <c r="I125" s="8" t="s">
        <v>27</v>
      </c>
      <c r="J125" s="8" t="s">
        <v>20</v>
      </c>
      <c r="K125" s="8" t="s">
        <v>20</v>
      </c>
      <c r="L125" s="8"/>
      <c r="M125" s="8" t="s">
        <v>20</v>
      </c>
      <c r="N125" s="8"/>
      <c r="O125" s="11">
        <v>8.2299999999999998E-2</v>
      </c>
    </row>
    <row r="126" spans="1:15">
      <c r="A126" s="15"/>
      <c r="B126" s="12"/>
      <c r="C126" s="12"/>
      <c r="D126" s="12"/>
      <c r="E126" s="12"/>
      <c r="F126" s="13" t="s">
        <v>25</v>
      </c>
      <c r="G126" s="12"/>
      <c r="H126" s="12"/>
      <c r="I126" s="8" t="s">
        <v>27</v>
      </c>
      <c r="J126" s="8" t="s">
        <v>20</v>
      </c>
      <c r="K126" s="8" t="s">
        <v>20</v>
      </c>
      <c r="L126" s="12"/>
      <c r="M126" s="8" t="s">
        <v>20</v>
      </c>
      <c r="N126" s="12"/>
      <c r="O126" s="14">
        <v>8.5699999999999998E-2</v>
      </c>
    </row>
    <row r="127" spans="1:15">
      <c r="A127" s="15"/>
      <c r="B127" s="12"/>
      <c r="C127" s="12"/>
      <c r="D127" s="12"/>
      <c r="E127" s="12"/>
      <c r="F127" s="13" t="s">
        <v>28</v>
      </c>
      <c r="G127" s="12">
        <v>0.76800000000000002</v>
      </c>
      <c r="H127" s="12" t="s">
        <v>176</v>
      </c>
      <c r="I127" s="8" t="s">
        <v>27</v>
      </c>
      <c r="J127" s="8" t="s">
        <v>20</v>
      </c>
      <c r="K127" s="8" t="s">
        <v>20</v>
      </c>
      <c r="L127" s="12" t="s">
        <v>177</v>
      </c>
      <c r="M127" s="8" t="s">
        <v>20</v>
      </c>
      <c r="N127" s="12"/>
      <c r="O127" s="12"/>
    </row>
    <row r="128" spans="1:15">
      <c r="A128" s="15"/>
      <c r="B128" s="12"/>
      <c r="C128" s="12"/>
      <c r="D128" s="12"/>
      <c r="E128" s="12"/>
      <c r="F128" s="13" t="s">
        <v>31</v>
      </c>
      <c r="G128" s="12"/>
      <c r="H128" s="12"/>
      <c r="I128" s="8" t="s">
        <v>27</v>
      </c>
      <c r="J128" s="8" t="s">
        <v>20</v>
      </c>
      <c r="K128" s="8" t="s">
        <v>20</v>
      </c>
      <c r="L128" s="12"/>
      <c r="M128" s="8" t="s">
        <v>20</v>
      </c>
      <c r="N128" s="12"/>
      <c r="O128" s="12"/>
    </row>
    <row r="129" spans="1:15">
      <c r="A129" s="16"/>
      <c r="B129" s="17"/>
      <c r="C129" s="17"/>
      <c r="D129" s="17"/>
      <c r="E129" s="17"/>
      <c r="F129" s="18" t="s">
        <v>34</v>
      </c>
      <c r="G129" s="17"/>
      <c r="H129" s="17"/>
      <c r="I129" s="8" t="s">
        <v>27</v>
      </c>
      <c r="J129" s="8" t="s">
        <v>20</v>
      </c>
      <c r="K129" s="8" t="s">
        <v>20</v>
      </c>
      <c r="L129" s="17"/>
      <c r="M129" s="8" t="s">
        <v>20</v>
      </c>
      <c r="N129" s="17"/>
      <c r="O129" s="17"/>
    </row>
    <row r="130" spans="1:15">
      <c r="A130" s="6">
        <v>4</v>
      </c>
      <c r="B130" s="7"/>
      <c r="C130" s="8" t="s">
        <v>178</v>
      </c>
      <c r="D130" s="8" t="s">
        <v>179</v>
      </c>
      <c r="E130" s="8"/>
      <c r="F130" s="10" t="s">
        <v>18</v>
      </c>
      <c r="G130" s="8"/>
      <c r="H130" s="8"/>
      <c r="I130" s="8" t="s">
        <v>27</v>
      </c>
      <c r="J130" s="8" t="s">
        <v>20</v>
      </c>
      <c r="K130" s="8" t="s">
        <v>20</v>
      </c>
      <c r="L130" s="8"/>
      <c r="M130" s="8" t="s">
        <v>20</v>
      </c>
      <c r="N130" s="8"/>
      <c r="O130" s="11">
        <v>0.15</v>
      </c>
    </row>
    <row r="131" spans="1:15">
      <c r="A131" s="15"/>
      <c r="B131" s="12"/>
      <c r="C131" s="12"/>
      <c r="D131" s="12"/>
      <c r="E131" s="12"/>
      <c r="F131" s="13" t="s">
        <v>25</v>
      </c>
      <c r="G131" s="12"/>
      <c r="H131" s="12"/>
      <c r="I131" s="8" t="s">
        <v>27</v>
      </c>
      <c r="J131" s="8" t="s">
        <v>20</v>
      </c>
      <c r="K131" s="8" t="s">
        <v>20</v>
      </c>
      <c r="L131" s="12"/>
      <c r="M131" s="8" t="s">
        <v>20</v>
      </c>
      <c r="N131" s="12"/>
      <c r="O131" s="14">
        <v>0.1535</v>
      </c>
    </row>
    <row r="132" spans="1:15">
      <c r="A132" s="15"/>
      <c r="B132" s="12"/>
      <c r="C132" s="12"/>
      <c r="D132" s="12"/>
      <c r="E132" s="12"/>
      <c r="F132" s="13" t="s">
        <v>28</v>
      </c>
      <c r="G132" s="12">
        <v>0.74399999999999999</v>
      </c>
      <c r="H132" s="12" t="s">
        <v>180</v>
      </c>
      <c r="I132" s="8" t="s">
        <v>27</v>
      </c>
      <c r="J132" s="8" t="s">
        <v>20</v>
      </c>
      <c r="K132" s="8" t="s">
        <v>20</v>
      </c>
      <c r="L132" s="12" t="s">
        <v>181</v>
      </c>
      <c r="M132" s="8" t="s">
        <v>20</v>
      </c>
      <c r="N132" s="12"/>
      <c r="O132" s="12"/>
    </row>
    <row r="133" spans="1:15">
      <c r="A133" s="15"/>
      <c r="B133" s="12"/>
      <c r="C133" s="12"/>
      <c r="D133" s="12"/>
      <c r="E133" s="12"/>
      <c r="F133" s="13" t="s">
        <v>31</v>
      </c>
      <c r="G133" s="12"/>
      <c r="H133" s="12"/>
      <c r="I133" s="8" t="s">
        <v>27</v>
      </c>
      <c r="J133" s="8" t="s">
        <v>20</v>
      </c>
      <c r="K133" s="8" t="s">
        <v>20</v>
      </c>
      <c r="L133" s="12"/>
      <c r="M133" s="8" t="s">
        <v>20</v>
      </c>
      <c r="N133" s="12"/>
      <c r="O133" s="12"/>
    </row>
    <row r="134" spans="1:15">
      <c r="A134" s="16"/>
      <c r="B134" s="17"/>
      <c r="C134" s="17"/>
      <c r="D134" s="17"/>
      <c r="E134" s="17"/>
      <c r="F134" s="18" t="s">
        <v>34</v>
      </c>
      <c r="G134" s="17"/>
      <c r="H134" s="17"/>
      <c r="I134" s="8" t="s">
        <v>27</v>
      </c>
      <c r="J134" s="8" t="s">
        <v>20</v>
      </c>
      <c r="K134" s="8" t="s">
        <v>20</v>
      </c>
      <c r="L134" s="17"/>
      <c r="M134" s="8" t="s">
        <v>20</v>
      </c>
      <c r="N134" s="17"/>
      <c r="O134" s="17"/>
    </row>
    <row r="135" spans="1:15">
      <c r="A135" s="6">
        <v>5</v>
      </c>
      <c r="B135" s="7"/>
      <c r="C135" s="8" t="s">
        <v>182</v>
      </c>
      <c r="D135" s="8" t="s">
        <v>183</v>
      </c>
      <c r="E135" s="8"/>
      <c r="F135" s="10"/>
      <c r="G135" s="8"/>
      <c r="H135" s="8"/>
      <c r="I135" s="8" t="s">
        <v>27</v>
      </c>
      <c r="J135" s="8" t="s">
        <v>20</v>
      </c>
      <c r="K135" s="8" t="s">
        <v>20</v>
      </c>
      <c r="L135" s="8"/>
      <c r="M135" s="8" t="s">
        <v>20</v>
      </c>
      <c r="N135" s="8"/>
      <c r="O135" s="11">
        <v>0.1588</v>
      </c>
    </row>
    <row r="136" spans="1:15">
      <c r="A136" s="15"/>
      <c r="B136" s="12"/>
      <c r="C136" s="12"/>
      <c r="D136" s="12"/>
      <c r="E136" s="12"/>
      <c r="F136" s="13"/>
      <c r="G136" s="12"/>
      <c r="H136" s="12"/>
      <c r="I136" s="8" t="s">
        <v>27</v>
      </c>
      <c r="J136" s="8" t="s">
        <v>20</v>
      </c>
      <c r="K136" s="8" t="s">
        <v>20</v>
      </c>
      <c r="L136" s="12"/>
      <c r="M136" s="8" t="s">
        <v>20</v>
      </c>
      <c r="N136" s="12"/>
      <c r="O136" s="14">
        <v>0.1578</v>
      </c>
    </row>
    <row r="137" spans="1:15">
      <c r="A137" s="15"/>
      <c r="B137" s="12"/>
      <c r="C137" s="12"/>
      <c r="D137" s="12"/>
      <c r="E137" s="12"/>
      <c r="F137" s="13"/>
      <c r="G137" s="12">
        <v>0.72499999999999998</v>
      </c>
      <c r="H137" s="12" t="s">
        <v>184</v>
      </c>
      <c r="I137" s="8" t="s">
        <v>27</v>
      </c>
      <c r="J137" s="8" t="s">
        <v>20</v>
      </c>
      <c r="K137" s="8" t="s">
        <v>20</v>
      </c>
      <c r="L137" s="12" t="s">
        <v>21</v>
      </c>
      <c r="M137" s="8" t="s">
        <v>20</v>
      </c>
      <c r="N137" s="12"/>
      <c r="O137" s="12"/>
    </row>
    <row r="138" spans="1:15">
      <c r="A138" s="15"/>
      <c r="B138" s="12"/>
      <c r="C138" s="12"/>
      <c r="D138" s="12"/>
      <c r="E138" s="12"/>
      <c r="F138" s="13"/>
      <c r="G138" s="12">
        <v>0.72599999999999998</v>
      </c>
      <c r="H138" s="12"/>
      <c r="I138" s="8" t="s">
        <v>27</v>
      </c>
      <c r="J138" s="8" t="s">
        <v>20</v>
      </c>
      <c r="K138" s="8" t="s">
        <v>20</v>
      </c>
      <c r="L138" s="12"/>
      <c r="M138" s="8" t="s">
        <v>20</v>
      </c>
      <c r="N138" s="12"/>
      <c r="O138" s="12"/>
    </row>
    <row r="139" spans="1:15">
      <c r="A139" s="16"/>
      <c r="B139" s="17"/>
      <c r="C139" s="17"/>
      <c r="D139" s="17"/>
      <c r="E139" s="17"/>
      <c r="F139" s="18"/>
      <c r="G139" s="17"/>
      <c r="H139" s="17"/>
      <c r="I139" s="8" t="s">
        <v>27</v>
      </c>
      <c r="J139" s="8" t="s">
        <v>20</v>
      </c>
      <c r="K139" s="8" t="s">
        <v>20</v>
      </c>
      <c r="L139" s="17"/>
      <c r="M139" s="8" t="s">
        <v>20</v>
      </c>
      <c r="N139" s="17"/>
      <c r="O139" s="17"/>
    </row>
    <row r="140" spans="1:15">
      <c r="A140" s="6">
        <v>6</v>
      </c>
      <c r="B140" s="7"/>
      <c r="C140" s="8" t="s">
        <v>185</v>
      </c>
      <c r="D140" s="8" t="s">
        <v>183</v>
      </c>
      <c r="E140" s="8"/>
      <c r="F140" s="10" t="s">
        <v>18</v>
      </c>
      <c r="G140" s="8"/>
      <c r="H140" s="8" t="s">
        <v>186</v>
      </c>
      <c r="I140" s="8" t="s">
        <v>27</v>
      </c>
      <c r="J140" s="8" t="s">
        <v>20</v>
      </c>
      <c r="K140" s="8" t="s">
        <v>20</v>
      </c>
      <c r="L140" s="8"/>
      <c r="M140" s="8" t="s">
        <v>20</v>
      </c>
      <c r="N140" s="8" t="s">
        <v>187</v>
      </c>
      <c r="O140" s="11">
        <v>5.4300000000000001E-2</v>
      </c>
    </row>
    <row r="141" spans="1:15">
      <c r="A141" s="15"/>
      <c r="B141" s="12"/>
      <c r="C141" s="12"/>
      <c r="D141" s="12"/>
      <c r="E141" s="12"/>
      <c r="F141" s="13" t="s">
        <v>25</v>
      </c>
      <c r="G141" s="12"/>
      <c r="H141" s="12" t="s">
        <v>188</v>
      </c>
      <c r="I141" s="8" t="s">
        <v>27</v>
      </c>
      <c r="J141" s="8" t="s">
        <v>20</v>
      </c>
      <c r="K141" s="8" t="s">
        <v>20</v>
      </c>
      <c r="L141" s="12"/>
      <c r="M141" s="8" t="s">
        <v>20</v>
      </c>
      <c r="N141" s="12" t="s">
        <v>189</v>
      </c>
      <c r="O141" s="14">
        <v>6.2799999999999995E-2</v>
      </c>
    </row>
    <row r="142" spans="1:15">
      <c r="A142" s="15"/>
      <c r="B142" s="12"/>
      <c r="C142" s="12"/>
      <c r="D142" s="12"/>
      <c r="E142" s="12"/>
      <c r="F142" s="13" t="s">
        <v>28</v>
      </c>
      <c r="G142" s="12">
        <v>0.77700000000000002</v>
      </c>
      <c r="H142" s="12" t="s">
        <v>190</v>
      </c>
      <c r="I142" s="8" t="s">
        <v>27</v>
      </c>
      <c r="J142" s="8" t="s">
        <v>20</v>
      </c>
      <c r="K142" s="8" t="s">
        <v>20</v>
      </c>
      <c r="L142" s="12" t="s">
        <v>191</v>
      </c>
      <c r="M142" s="8" t="s">
        <v>20</v>
      </c>
      <c r="N142" s="12"/>
      <c r="O142" s="12"/>
    </row>
    <row r="143" spans="1:15">
      <c r="A143" s="15"/>
      <c r="B143" s="12"/>
      <c r="C143" s="12"/>
      <c r="D143" s="12"/>
      <c r="E143" s="12"/>
      <c r="F143" s="13" t="s">
        <v>31</v>
      </c>
      <c r="G143" s="12"/>
      <c r="H143" s="12" t="s">
        <v>192</v>
      </c>
      <c r="I143" s="8" t="s">
        <v>27</v>
      </c>
      <c r="J143" s="8" t="s">
        <v>20</v>
      </c>
      <c r="K143" s="8" t="s">
        <v>20</v>
      </c>
      <c r="L143" s="12"/>
      <c r="M143" s="8" t="s">
        <v>20</v>
      </c>
      <c r="N143" s="12"/>
      <c r="O143" s="12"/>
    </row>
    <row r="144" spans="1:15">
      <c r="A144" s="16"/>
      <c r="B144" s="17"/>
      <c r="C144" s="17"/>
      <c r="D144" s="17"/>
      <c r="E144" s="17"/>
      <c r="F144" s="18" t="s">
        <v>34</v>
      </c>
      <c r="G144" s="17"/>
      <c r="H144" s="17" t="s">
        <v>26</v>
      </c>
      <c r="I144" s="8" t="s">
        <v>27</v>
      </c>
      <c r="J144" s="8" t="s">
        <v>20</v>
      </c>
      <c r="K144" s="8" t="s">
        <v>20</v>
      </c>
      <c r="L144" s="17"/>
      <c r="M144" s="8" t="s">
        <v>20</v>
      </c>
      <c r="N144" s="17"/>
      <c r="O144" s="17"/>
    </row>
    <row r="145" spans="1:15">
      <c r="A145" s="6">
        <v>7</v>
      </c>
      <c r="B145" s="7"/>
      <c r="C145" s="8" t="s">
        <v>193</v>
      </c>
      <c r="D145" s="8" t="s">
        <v>183</v>
      </c>
      <c r="E145" s="8"/>
      <c r="F145" s="10" t="s">
        <v>18</v>
      </c>
      <c r="G145" s="8"/>
      <c r="H145" s="8"/>
      <c r="I145" s="8" t="s">
        <v>27</v>
      </c>
      <c r="J145" s="8" t="s">
        <v>20</v>
      </c>
      <c r="K145" s="8" t="s">
        <v>20</v>
      </c>
      <c r="L145" s="8"/>
      <c r="M145" s="8" t="s">
        <v>20</v>
      </c>
      <c r="N145" s="8" t="s">
        <v>194</v>
      </c>
      <c r="O145" s="11">
        <v>0.13089999999999999</v>
      </c>
    </row>
    <row r="146" spans="1:15">
      <c r="A146" s="15"/>
      <c r="B146" s="12"/>
      <c r="C146" s="12"/>
      <c r="D146" s="12"/>
      <c r="E146" s="12"/>
      <c r="F146" s="13" t="s">
        <v>25</v>
      </c>
      <c r="G146" s="12"/>
      <c r="H146" s="12"/>
      <c r="I146" s="8" t="s">
        <v>27</v>
      </c>
      <c r="J146" s="8" t="s">
        <v>20</v>
      </c>
      <c r="K146" s="8" t="s">
        <v>20</v>
      </c>
      <c r="L146" s="12"/>
      <c r="M146" s="8" t="s">
        <v>20</v>
      </c>
      <c r="N146" s="12" t="s">
        <v>195</v>
      </c>
      <c r="O146" s="14">
        <v>0.1313</v>
      </c>
    </row>
    <row r="147" spans="1:15">
      <c r="A147" s="15"/>
      <c r="B147" s="12"/>
      <c r="C147" s="12"/>
      <c r="D147" s="12"/>
      <c r="E147" s="12"/>
      <c r="F147" s="13" t="s">
        <v>28</v>
      </c>
      <c r="G147" s="12">
        <v>0.74399999999999999</v>
      </c>
      <c r="H147" s="12" t="s">
        <v>196</v>
      </c>
      <c r="I147" s="8" t="s">
        <v>27</v>
      </c>
      <c r="J147" s="8" t="s">
        <v>20</v>
      </c>
      <c r="K147" s="8" t="s">
        <v>20</v>
      </c>
      <c r="L147" s="12" t="s">
        <v>138</v>
      </c>
      <c r="M147" s="8" t="s">
        <v>20</v>
      </c>
      <c r="N147" s="12"/>
      <c r="O147" s="12"/>
    </row>
    <row r="148" spans="1:15">
      <c r="A148" s="15"/>
      <c r="B148" s="12"/>
      <c r="C148" s="12"/>
      <c r="D148" s="12"/>
      <c r="E148" s="12"/>
      <c r="F148" s="13" t="s">
        <v>31</v>
      </c>
      <c r="G148" s="12"/>
      <c r="H148" s="12"/>
      <c r="I148" s="8" t="s">
        <v>27</v>
      </c>
      <c r="J148" s="8" t="s">
        <v>20</v>
      </c>
      <c r="K148" s="8" t="s">
        <v>20</v>
      </c>
      <c r="L148" s="12"/>
      <c r="M148" s="8" t="s">
        <v>20</v>
      </c>
      <c r="N148" s="12"/>
      <c r="O148" s="12"/>
    </row>
    <row r="149" spans="1:15">
      <c r="A149" s="16"/>
      <c r="B149" s="17"/>
      <c r="C149" s="17"/>
      <c r="D149" s="17"/>
      <c r="E149" s="17"/>
      <c r="F149" s="18" t="s">
        <v>34</v>
      </c>
      <c r="G149" s="17"/>
      <c r="H149" s="17"/>
      <c r="I149" s="8" t="s">
        <v>27</v>
      </c>
      <c r="J149" s="8" t="s">
        <v>20</v>
      </c>
      <c r="K149" s="8" t="s">
        <v>20</v>
      </c>
      <c r="L149" s="17"/>
      <c r="M149" s="8" t="s">
        <v>20</v>
      </c>
      <c r="N149" s="17"/>
      <c r="O149" s="17"/>
    </row>
    <row r="150" spans="1:15">
      <c r="A150" s="6">
        <v>8</v>
      </c>
      <c r="B150" s="7"/>
      <c r="C150" s="8" t="s">
        <v>197</v>
      </c>
      <c r="D150" s="8" t="s">
        <v>183</v>
      </c>
      <c r="E150" s="8"/>
      <c r="F150" s="10" t="s">
        <v>18</v>
      </c>
      <c r="G150" s="8"/>
      <c r="H150" s="8"/>
      <c r="I150" s="8" t="s">
        <v>27</v>
      </c>
      <c r="J150" s="8" t="s">
        <v>20</v>
      </c>
      <c r="K150" s="8" t="s">
        <v>20</v>
      </c>
      <c r="L150" s="8"/>
      <c r="M150" s="8" t="s">
        <v>20</v>
      </c>
      <c r="N150" s="8" t="s">
        <v>198</v>
      </c>
      <c r="O150" s="11">
        <v>0.13189999999999999</v>
      </c>
    </row>
    <row r="151" spans="1:15">
      <c r="A151" s="15"/>
      <c r="B151" s="12"/>
      <c r="C151" s="12"/>
      <c r="D151" s="12"/>
      <c r="E151" s="12"/>
      <c r="F151" s="13" t="s">
        <v>25</v>
      </c>
      <c r="G151" s="12"/>
      <c r="H151" s="12"/>
      <c r="I151" s="8" t="s">
        <v>27</v>
      </c>
      <c r="J151" s="8" t="s">
        <v>20</v>
      </c>
      <c r="K151" s="8" t="s">
        <v>20</v>
      </c>
      <c r="L151" s="12"/>
      <c r="M151" s="8" t="s">
        <v>20</v>
      </c>
      <c r="N151" s="12" t="s">
        <v>199</v>
      </c>
      <c r="O151" s="14">
        <v>0.13650000000000001</v>
      </c>
    </row>
    <row r="152" spans="1:15">
      <c r="A152" s="15"/>
      <c r="B152" s="12"/>
      <c r="C152" s="12"/>
      <c r="D152" s="12"/>
      <c r="E152" s="12"/>
      <c r="F152" s="13" t="s">
        <v>28</v>
      </c>
      <c r="G152">
        <v>0.73899999999999999</v>
      </c>
      <c r="H152" s="37" t="s">
        <v>200</v>
      </c>
      <c r="I152" s="8" t="s">
        <v>27</v>
      </c>
      <c r="J152" s="8" t="s">
        <v>20</v>
      </c>
      <c r="K152" s="8" t="s">
        <v>20</v>
      </c>
      <c r="L152" s="38" t="s">
        <v>201</v>
      </c>
      <c r="M152" s="8" t="s">
        <v>20</v>
      </c>
      <c r="N152" s="12"/>
      <c r="O152" s="12"/>
    </row>
    <row r="153" spans="1:15">
      <c r="A153" s="15"/>
      <c r="B153" s="12"/>
      <c r="C153" s="12"/>
      <c r="D153" s="12"/>
      <c r="E153" s="12"/>
      <c r="F153" s="13" t="s">
        <v>31</v>
      </c>
      <c r="G153" s="12"/>
      <c r="H153" s="12"/>
      <c r="I153" s="8" t="s">
        <v>27</v>
      </c>
      <c r="J153" s="8" t="s">
        <v>20</v>
      </c>
      <c r="K153" s="8" t="s">
        <v>20</v>
      </c>
      <c r="L153" s="12"/>
      <c r="M153" s="8" t="s">
        <v>20</v>
      </c>
      <c r="N153" s="12"/>
      <c r="O153" s="12"/>
    </row>
    <row r="154" spans="1:15">
      <c r="A154" s="16"/>
      <c r="B154" s="17"/>
      <c r="C154" s="17"/>
      <c r="D154" s="17"/>
      <c r="E154" s="17"/>
      <c r="F154" s="18" t="s">
        <v>34</v>
      </c>
      <c r="G154" s="17"/>
      <c r="H154" s="17"/>
      <c r="I154" s="8" t="s">
        <v>27</v>
      </c>
      <c r="J154" s="8" t="s">
        <v>20</v>
      </c>
      <c r="K154" s="8" t="s">
        <v>20</v>
      </c>
      <c r="L154" s="17"/>
      <c r="M154" s="8" t="s">
        <v>20</v>
      </c>
      <c r="N154" s="17"/>
      <c r="O154" s="17"/>
    </row>
    <row r="155" spans="1:15">
      <c r="A155" s="6">
        <v>9</v>
      </c>
      <c r="B155" s="7"/>
      <c r="C155" s="8" t="s">
        <v>202</v>
      </c>
      <c r="D155" s="8" t="s">
        <v>179</v>
      </c>
      <c r="E155" s="8"/>
      <c r="F155" s="10"/>
      <c r="G155" s="8"/>
      <c r="H155" s="8"/>
      <c r="I155" s="8" t="s">
        <v>27</v>
      </c>
      <c r="J155" s="8" t="s">
        <v>20</v>
      </c>
      <c r="K155" s="8" t="s">
        <v>20</v>
      </c>
      <c r="L155" s="8"/>
      <c r="M155" s="8" t="s">
        <v>20</v>
      </c>
      <c r="N155" s="8" t="s">
        <v>203</v>
      </c>
      <c r="O155" s="11">
        <v>0.109</v>
      </c>
    </row>
    <row r="156" spans="1:15">
      <c r="A156" s="15"/>
      <c r="B156" s="12"/>
      <c r="C156" s="12"/>
      <c r="D156" s="12"/>
      <c r="E156" s="12"/>
      <c r="F156" s="13"/>
      <c r="G156" s="12"/>
      <c r="H156" s="12"/>
      <c r="I156" s="8" t="s">
        <v>27</v>
      </c>
      <c r="J156" s="8" t="s">
        <v>20</v>
      </c>
      <c r="K156" s="8" t="s">
        <v>20</v>
      </c>
      <c r="L156" s="12"/>
      <c r="M156" s="8" t="s">
        <v>20</v>
      </c>
      <c r="N156" s="12" t="s">
        <v>204</v>
      </c>
      <c r="O156" s="14">
        <v>9.0999999999999998E-2</v>
      </c>
    </row>
    <row r="157" spans="1:15">
      <c r="A157" s="15"/>
      <c r="B157" s="12"/>
      <c r="C157" s="12"/>
      <c r="D157" s="12"/>
      <c r="E157" s="12"/>
      <c r="F157" s="13"/>
      <c r="G157" s="12">
        <v>0.73099999999999998</v>
      </c>
      <c r="H157" s="12" t="s">
        <v>205</v>
      </c>
      <c r="I157" s="8" t="s">
        <v>27</v>
      </c>
      <c r="J157" s="8" t="s">
        <v>20</v>
      </c>
      <c r="K157" s="8" t="s">
        <v>20</v>
      </c>
      <c r="L157" s="12" t="s">
        <v>206</v>
      </c>
      <c r="M157" s="8" t="s">
        <v>20</v>
      </c>
      <c r="N157" s="12"/>
      <c r="O157" s="12"/>
    </row>
    <row r="158" spans="1:15">
      <c r="A158" s="15"/>
      <c r="B158" s="12"/>
      <c r="C158" s="12"/>
      <c r="D158" s="12"/>
      <c r="E158" s="12"/>
      <c r="F158" s="13"/>
      <c r="G158" s="12"/>
      <c r="H158" s="12"/>
      <c r="I158" s="8" t="s">
        <v>27</v>
      </c>
      <c r="J158" s="8" t="s">
        <v>20</v>
      </c>
      <c r="K158" s="8" t="s">
        <v>20</v>
      </c>
      <c r="L158" s="12"/>
      <c r="M158" s="8" t="s">
        <v>20</v>
      </c>
      <c r="N158" s="12"/>
      <c r="O158" s="12"/>
    </row>
    <row r="159" spans="1:15">
      <c r="A159" s="16"/>
      <c r="B159" s="17"/>
      <c r="C159" s="17"/>
      <c r="D159" s="17"/>
      <c r="E159" s="17"/>
      <c r="F159" s="18"/>
      <c r="G159" s="17"/>
      <c r="H159" s="17"/>
      <c r="I159" s="8" t="s">
        <v>27</v>
      </c>
      <c r="J159" s="8" t="s">
        <v>20</v>
      </c>
      <c r="K159" s="8" t="s">
        <v>20</v>
      </c>
      <c r="L159" s="17"/>
      <c r="M159" s="8" t="s">
        <v>20</v>
      </c>
      <c r="N159" s="17"/>
      <c r="O159" s="17"/>
    </row>
    <row r="160" spans="1:15">
      <c r="A160" s="6">
        <v>10</v>
      </c>
      <c r="B160" s="7"/>
      <c r="C160" s="8" t="s">
        <v>207</v>
      </c>
      <c r="D160" s="8" t="s">
        <v>179</v>
      </c>
      <c r="E160" s="8"/>
      <c r="F160" s="10"/>
      <c r="G160" s="8"/>
      <c r="H160" s="8" t="s">
        <v>84</v>
      </c>
      <c r="I160" s="8" t="s">
        <v>27</v>
      </c>
      <c r="J160" s="8" t="s">
        <v>20</v>
      </c>
      <c r="K160" s="8" t="s">
        <v>20</v>
      </c>
      <c r="L160" s="8"/>
      <c r="M160" s="8" t="s">
        <v>20</v>
      </c>
      <c r="N160" s="8" t="s">
        <v>208</v>
      </c>
      <c r="O160" s="11">
        <v>4.8300000000000003E-2</v>
      </c>
    </row>
    <row r="161" spans="1:15">
      <c r="A161" s="15"/>
      <c r="B161" s="12"/>
      <c r="C161" s="12"/>
      <c r="D161" s="12"/>
      <c r="E161" s="12"/>
      <c r="F161" s="13"/>
      <c r="G161" s="12"/>
      <c r="H161" s="12" t="s">
        <v>209</v>
      </c>
      <c r="I161" s="8" t="s">
        <v>27</v>
      </c>
      <c r="J161" s="8" t="s">
        <v>20</v>
      </c>
      <c r="K161" s="8" t="s">
        <v>20</v>
      </c>
      <c r="L161" s="12"/>
      <c r="M161" s="8" t="s">
        <v>20</v>
      </c>
      <c r="N161" s="12" t="s">
        <v>210</v>
      </c>
      <c r="O161" s="14">
        <v>4.6800000000000001E-2</v>
      </c>
    </row>
    <row r="162" spans="1:15">
      <c r="A162" s="15"/>
      <c r="B162" s="12"/>
      <c r="C162" s="12"/>
      <c r="D162" s="12"/>
      <c r="E162" s="12"/>
      <c r="F162" s="13"/>
      <c r="G162" s="12">
        <v>0.75800000000000001</v>
      </c>
      <c r="H162" s="12" t="s">
        <v>211</v>
      </c>
      <c r="I162" s="8" t="s">
        <v>27</v>
      </c>
      <c r="J162" s="8" t="s">
        <v>20</v>
      </c>
      <c r="K162" s="8" t="s">
        <v>20</v>
      </c>
      <c r="L162" s="12" t="s">
        <v>212</v>
      </c>
      <c r="M162" s="8" t="s">
        <v>20</v>
      </c>
      <c r="N162" s="12"/>
      <c r="O162" s="12"/>
    </row>
    <row r="163" spans="1:15">
      <c r="A163" s="15"/>
      <c r="B163" s="12"/>
      <c r="C163" s="12"/>
      <c r="D163" s="12"/>
      <c r="E163" s="12"/>
      <c r="F163" s="13"/>
      <c r="G163" s="12"/>
      <c r="H163" s="12" t="s">
        <v>213</v>
      </c>
      <c r="I163" s="8" t="s">
        <v>27</v>
      </c>
      <c r="J163" s="8" t="s">
        <v>20</v>
      </c>
      <c r="K163" s="8" t="s">
        <v>20</v>
      </c>
      <c r="L163" s="12"/>
      <c r="M163" s="8" t="s">
        <v>20</v>
      </c>
      <c r="N163" s="12"/>
      <c r="O163" s="12"/>
    </row>
    <row r="164" spans="1:15">
      <c r="A164" s="16"/>
      <c r="B164" s="17"/>
      <c r="C164" s="17"/>
      <c r="D164" s="17"/>
      <c r="E164" s="17"/>
      <c r="F164" s="18"/>
      <c r="G164" s="17"/>
      <c r="H164" s="17" t="s">
        <v>214</v>
      </c>
      <c r="I164" s="8" t="s">
        <v>27</v>
      </c>
      <c r="J164" s="8" t="s">
        <v>20</v>
      </c>
      <c r="K164" s="8" t="s">
        <v>20</v>
      </c>
      <c r="L164" s="17"/>
      <c r="M164" s="8" t="s">
        <v>20</v>
      </c>
      <c r="N164" s="17"/>
      <c r="O164" s="17"/>
    </row>
    <row r="165" spans="1:15">
      <c r="A165" s="6">
        <v>11</v>
      </c>
      <c r="B165" s="7"/>
      <c r="C165" s="8" t="s">
        <v>215</v>
      </c>
      <c r="D165" s="8" t="s">
        <v>161</v>
      </c>
      <c r="E165" s="8"/>
      <c r="F165" s="10" t="s">
        <v>18</v>
      </c>
      <c r="G165" s="8"/>
      <c r="H165" s="8" t="s">
        <v>216</v>
      </c>
      <c r="I165" s="8"/>
      <c r="J165" s="8" t="s">
        <v>20</v>
      </c>
      <c r="K165" s="8" t="s">
        <v>20</v>
      </c>
      <c r="L165" s="8"/>
      <c r="M165" s="8" t="s">
        <v>20</v>
      </c>
      <c r="N165" s="8"/>
      <c r="O165" s="11">
        <v>0.1231</v>
      </c>
    </row>
    <row r="166" spans="1:15">
      <c r="A166" s="15"/>
      <c r="B166" s="12"/>
      <c r="C166" s="12"/>
      <c r="D166" s="12"/>
      <c r="E166" s="12"/>
      <c r="F166" s="13" t="s">
        <v>25</v>
      </c>
      <c r="G166" s="12"/>
      <c r="H166" s="12" t="s">
        <v>217</v>
      </c>
      <c r="I166" s="8"/>
      <c r="J166" s="8" t="s">
        <v>20</v>
      </c>
      <c r="K166" s="8" t="s">
        <v>20</v>
      </c>
      <c r="L166" s="12"/>
      <c r="M166" s="8" t="s">
        <v>20</v>
      </c>
      <c r="N166" s="12"/>
      <c r="O166" s="14">
        <v>0.18029999999999999</v>
      </c>
    </row>
    <row r="167" spans="1:15">
      <c r="A167" s="15"/>
      <c r="B167" s="12"/>
      <c r="C167" s="12"/>
      <c r="D167" s="12"/>
      <c r="E167" s="12"/>
      <c r="F167" s="13" t="s">
        <v>28</v>
      </c>
      <c r="G167" s="12">
        <v>0.72399999999999998</v>
      </c>
      <c r="H167" s="12" t="s">
        <v>218</v>
      </c>
      <c r="I167" s="8">
        <v>9</v>
      </c>
      <c r="J167" s="8" t="s">
        <v>20</v>
      </c>
      <c r="K167" s="8" t="s">
        <v>20</v>
      </c>
      <c r="L167" s="12" t="s">
        <v>219</v>
      </c>
      <c r="M167" s="8" t="s">
        <v>20</v>
      </c>
      <c r="N167" s="12"/>
      <c r="O167" s="12"/>
    </row>
    <row r="168" spans="1:15">
      <c r="A168" s="15"/>
      <c r="B168" s="12"/>
      <c r="C168" s="12"/>
      <c r="D168" s="12"/>
      <c r="E168" s="12"/>
      <c r="F168" s="13" t="s">
        <v>31</v>
      </c>
      <c r="G168" s="12"/>
      <c r="H168" s="12" t="s">
        <v>130</v>
      </c>
      <c r="I168" s="8"/>
      <c r="J168" s="8" t="s">
        <v>20</v>
      </c>
      <c r="K168" s="8" t="s">
        <v>20</v>
      </c>
      <c r="L168" s="12"/>
      <c r="M168" s="8" t="s">
        <v>20</v>
      </c>
      <c r="N168" s="12"/>
      <c r="O168" s="12"/>
    </row>
    <row r="169" spans="1:15">
      <c r="A169" s="16"/>
      <c r="B169" s="17"/>
      <c r="C169" s="17"/>
      <c r="D169" s="17"/>
      <c r="E169" s="17"/>
      <c r="F169" s="18" t="s">
        <v>34</v>
      </c>
      <c r="G169" s="17"/>
      <c r="H169" s="17" t="s">
        <v>130</v>
      </c>
      <c r="I169" s="8"/>
      <c r="J169" s="8" t="s">
        <v>20</v>
      </c>
      <c r="K169" s="8" t="s">
        <v>20</v>
      </c>
      <c r="L169" s="17"/>
      <c r="M169" s="8" t="s">
        <v>20</v>
      </c>
      <c r="N169" s="17"/>
      <c r="O169" s="17"/>
    </row>
    <row r="170" spans="1:15">
      <c r="A170" s="6">
        <v>12</v>
      </c>
      <c r="B170" s="7"/>
      <c r="C170" s="8" t="s">
        <v>220</v>
      </c>
      <c r="D170" s="8" t="s">
        <v>183</v>
      </c>
      <c r="E170" s="8"/>
      <c r="F170" s="10" t="s">
        <v>18</v>
      </c>
      <c r="G170" s="8"/>
      <c r="H170" s="8" t="s">
        <v>221</v>
      </c>
      <c r="I170" s="8" t="s">
        <v>27</v>
      </c>
      <c r="J170" s="8" t="s">
        <v>20</v>
      </c>
      <c r="K170" s="8" t="s">
        <v>20</v>
      </c>
      <c r="L170" s="8"/>
      <c r="M170" s="8" t="s">
        <v>20</v>
      </c>
      <c r="N170" s="8"/>
      <c r="O170" s="11">
        <v>0.18640000000000001</v>
      </c>
    </row>
    <row r="171" spans="1:15">
      <c r="A171" s="15"/>
      <c r="B171" s="12"/>
      <c r="C171" s="12"/>
      <c r="D171" s="12"/>
      <c r="E171" s="12"/>
      <c r="F171" s="13" t="s">
        <v>25</v>
      </c>
      <c r="G171" s="12"/>
      <c r="H171" s="12" t="s">
        <v>222</v>
      </c>
      <c r="I171" s="8" t="s">
        <v>27</v>
      </c>
      <c r="J171" s="8" t="s">
        <v>20</v>
      </c>
      <c r="K171" s="8" t="s">
        <v>20</v>
      </c>
      <c r="L171" s="12"/>
      <c r="M171" s="8" t="s">
        <v>20</v>
      </c>
      <c r="N171" s="12"/>
      <c r="O171" s="14">
        <v>0.18890000000000001</v>
      </c>
    </row>
    <row r="172" spans="1:15">
      <c r="A172" s="15"/>
      <c r="B172" s="12"/>
      <c r="C172" s="12"/>
      <c r="D172" s="12"/>
      <c r="E172" s="12"/>
      <c r="F172" s="13" t="s">
        <v>28</v>
      </c>
      <c r="G172" s="12">
        <v>0.72799999999999998</v>
      </c>
      <c r="H172" s="12" t="s">
        <v>223</v>
      </c>
      <c r="I172" s="8" t="s">
        <v>27</v>
      </c>
      <c r="J172" s="8" t="s">
        <v>20</v>
      </c>
      <c r="K172" s="8" t="s">
        <v>20</v>
      </c>
      <c r="L172" s="12" t="s">
        <v>138</v>
      </c>
      <c r="M172" s="8" t="s">
        <v>20</v>
      </c>
      <c r="N172" s="12"/>
      <c r="O172" s="12"/>
    </row>
    <row r="173" spans="1:15">
      <c r="A173" s="15"/>
      <c r="B173" s="12"/>
      <c r="C173" s="12"/>
      <c r="D173" s="12"/>
      <c r="E173" s="12"/>
      <c r="F173" s="13" t="s">
        <v>31</v>
      </c>
      <c r="G173" s="12"/>
      <c r="H173" s="12" t="s">
        <v>224</v>
      </c>
      <c r="I173" s="8" t="s">
        <v>27</v>
      </c>
      <c r="J173" s="8" t="s">
        <v>20</v>
      </c>
      <c r="K173" s="8" t="s">
        <v>20</v>
      </c>
      <c r="L173" s="12"/>
      <c r="M173" s="8" t="s">
        <v>20</v>
      </c>
      <c r="N173" s="12"/>
      <c r="O173" s="12"/>
    </row>
    <row r="174" spans="1:15">
      <c r="A174" s="16"/>
      <c r="B174" s="17"/>
      <c r="C174" s="17"/>
      <c r="D174" s="17"/>
      <c r="E174" s="17"/>
      <c r="F174" s="18" t="s">
        <v>34</v>
      </c>
      <c r="G174" s="17"/>
      <c r="H174" s="17" t="s">
        <v>225</v>
      </c>
      <c r="I174" s="8" t="s">
        <v>27</v>
      </c>
      <c r="J174" s="8" t="s">
        <v>20</v>
      </c>
      <c r="K174" s="8" t="s">
        <v>20</v>
      </c>
      <c r="L174" s="17"/>
      <c r="M174" s="8" t="s">
        <v>20</v>
      </c>
      <c r="N174" s="17"/>
      <c r="O174" s="17"/>
    </row>
    <row r="175" spans="1:15">
      <c r="A175" s="6">
        <v>13</v>
      </c>
      <c r="B175" s="7"/>
      <c r="C175" s="8" t="s">
        <v>226</v>
      </c>
      <c r="D175" s="8" t="s">
        <v>183</v>
      </c>
      <c r="E175" s="8"/>
      <c r="F175" s="10" t="s">
        <v>18</v>
      </c>
      <c r="G175" s="8"/>
      <c r="H175" s="8" t="s">
        <v>227</v>
      </c>
      <c r="I175" s="8" t="s">
        <v>27</v>
      </c>
      <c r="J175" s="8" t="s">
        <v>20</v>
      </c>
      <c r="K175" s="8" t="s">
        <v>20</v>
      </c>
      <c r="L175" s="8"/>
      <c r="M175" s="8" t="s">
        <v>20</v>
      </c>
      <c r="N175" s="8"/>
      <c r="O175" s="11">
        <v>0.18890000000000001</v>
      </c>
    </row>
    <row r="176" spans="1:15">
      <c r="A176" s="15"/>
      <c r="B176" s="12"/>
      <c r="C176" s="12"/>
      <c r="D176" s="12"/>
      <c r="E176" s="12"/>
      <c r="F176" s="13" t="s">
        <v>25</v>
      </c>
      <c r="G176" s="12"/>
      <c r="H176" s="12" t="s">
        <v>228</v>
      </c>
      <c r="I176" s="8" t="s">
        <v>27</v>
      </c>
      <c r="J176" s="8" t="s">
        <v>20</v>
      </c>
      <c r="K176" s="8" t="s">
        <v>20</v>
      </c>
      <c r="L176" s="12"/>
      <c r="M176" s="8" t="s">
        <v>20</v>
      </c>
      <c r="N176" s="12"/>
      <c r="O176" s="14">
        <v>0.18990000000000001</v>
      </c>
    </row>
    <row r="177" spans="1:15">
      <c r="A177" s="15"/>
      <c r="B177" s="12"/>
      <c r="C177" s="12"/>
      <c r="D177" s="12"/>
      <c r="E177" s="12"/>
      <c r="F177" s="13" t="s">
        <v>28</v>
      </c>
      <c r="G177" s="12">
        <v>0.73599999999999999</v>
      </c>
      <c r="H177" s="12" t="s">
        <v>229</v>
      </c>
      <c r="I177" s="8" t="s">
        <v>27</v>
      </c>
      <c r="J177" s="8" t="s">
        <v>20</v>
      </c>
      <c r="K177" s="8" t="s">
        <v>20</v>
      </c>
      <c r="L177" s="12" t="s">
        <v>230</v>
      </c>
      <c r="M177" s="8" t="s">
        <v>20</v>
      </c>
      <c r="N177" s="12"/>
      <c r="O177" s="12"/>
    </row>
    <row r="178" spans="1:15">
      <c r="A178" s="15"/>
      <c r="B178" s="12"/>
      <c r="C178" s="12"/>
      <c r="D178" s="12"/>
      <c r="E178" s="12"/>
      <c r="F178" s="13" t="s">
        <v>31</v>
      </c>
      <c r="G178" s="12"/>
      <c r="H178" s="12" t="s">
        <v>231</v>
      </c>
      <c r="I178" s="8" t="s">
        <v>27</v>
      </c>
      <c r="J178" s="8" t="s">
        <v>20</v>
      </c>
      <c r="K178" s="8" t="s">
        <v>20</v>
      </c>
      <c r="L178" s="12"/>
      <c r="M178" s="8" t="s">
        <v>20</v>
      </c>
      <c r="N178" s="12"/>
      <c r="O178" s="12"/>
    </row>
    <row r="179" spans="1:15">
      <c r="A179" s="16"/>
      <c r="B179" s="17"/>
      <c r="C179" s="17"/>
      <c r="D179" s="17"/>
      <c r="E179" s="17"/>
      <c r="F179" s="18" t="s">
        <v>34</v>
      </c>
      <c r="G179" s="17"/>
      <c r="H179" s="17" t="s">
        <v>232</v>
      </c>
      <c r="I179" s="8" t="s">
        <v>27</v>
      </c>
      <c r="J179" s="8" t="s">
        <v>20</v>
      </c>
      <c r="K179" s="8" t="s">
        <v>20</v>
      </c>
      <c r="L179" s="17"/>
      <c r="M179" s="8" t="s">
        <v>20</v>
      </c>
      <c r="N179" s="17"/>
      <c r="O179" s="17"/>
    </row>
    <row r="180" spans="1:15">
      <c r="A180" s="6">
        <v>14</v>
      </c>
      <c r="B180" s="7"/>
      <c r="C180" s="8" t="s">
        <v>233</v>
      </c>
      <c r="D180" s="8" t="s">
        <v>179</v>
      </c>
      <c r="E180" s="8"/>
      <c r="F180" s="10" t="s">
        <v>18</v>
      </c>
      <c r="G180" s="8"/>
      <c r="H180" s="8"/>
      <c r="I180" s="8" t="s">
        <v>27</v>
      </c>
      <c r="J180" s="8" t="s">
        <v>20</v>
      </c>
      <c r="K180" s="8" t="s">
        <v>20</v>
      </c>
      <c r="L180" s="8"/>
      <c r="M180" s="8" t="s">
        <v>20</v>
      </c>
      <c r="N180" s="8"/>
      <c r="O180" s="11">
        <v>0.1759</v>
      </c>
    </row>
    <row r="181" spans="1:15">
      <c r="A181" s="15"/>
      <c r="B181" s="12"/>
      <c r="C181" s="12"/>
      <c r="D181" s="12"/>
      <c r="E181" s="12"/>
      <c r="F181" s="13" t="s">
        <v>25</v>
      </c>
      <c r="G181" s="12"/>
      <c r="H181" s="12"/>
      <c r="I181" s="8" t="s">
        <v>27</v>
      </c>
      <c r="J181" s="8" t="s">
        <v>20</v>
      </c>
      <c r="K181" s="8" t="s">
        <v>20</v>
      </c>
      <c r="L181" s="12"/>
      <c r="M181" s="8" t="s">
        <v>20</v>
      </c>
      <c r="N181" s="12"/>
      <c r="O181" s="14">
        <v>0.1757</v>
      </c>
    </row>
    <row r="182" spans="1:15">
      <c r="A182" s="15"/>
      <c r="B182" s="12"/>
      <c r="C182" s="12"/>
      <c r="D182" s="12"/>
      <c r="E182" s="12"/>
      <c r="F182" s="13" t="s">
        <v>28</v>
      </c>
      <c r="G182" s="12">
        <v>0.72299999999999998</v>
      </c>
      <c r="H182" s="12" t="s">
        <v>234</v>
      </c>
      <c r="I182" s="8" t="s">
        <v>27</v>
      </c>
      <c r="J182" s="8" t="s">
        <v>20</v>
      </c>
      <c r="K182" s="8" t="s">
        <v>20</v>
      </c>
      <c r="L182" s="12" t="s">
        <v>100</v>
      </c>
      <c r="M182" s="8" t="s">
        <v>20</v>
      </c>
      <c r="N182" s="12"/>
      <c r="O182" s="12"/>
    </row>
    <row r="183" spans="1:15">
      <c r="A183" s="15"/>
      <c r="B183" s="12"/>
      <c r="C183" s="12"/>
      <c r="D183" s="12"/>
      <c r="E183" s="12"/>
      <c r="F183" s="13" t="s">
        <v>31</v>
      </c>
      <c r="G183" s="12"/>
      <c r="H183" s="12"/>
      <c r="I183" s="8" t="s">
        <v>27</v>
      </c>
      <c r="J183" s="8" t="s">
        <v>20</v>
      </c>
      <c r="K183" s="8" t="s">
        <v>20</v>
      </c>
      <c r="L183" s="12"/>
      <c r="M183" s="8" t="s">
        <v>20</v>
      </c>
      <c r="N183" s="12"/>
      <c r="O183" s="12"/>
    </row>
    <row r="184" spans="1:15">
      <c r="A184" s="16"/>
      <c r="B184" s="17"/>
      <c r="C184" s="17"/>
      <c r="D184" s="17"/>
      <c r="E184" s="17"/>
      <c r="F184" s="18" t="s">
        <v>34</v>
      </c>
      <c r="G184" s="17"/>
      <c r="H184" s="17"/>
      <c r="I184" s="8" t="s">
        <v>27</v>
      </c>
      <c r="J184" s="8" t="s">
        <v>20</v>
      </c>
      <c r="K184" s="8" t="s">
        <v>20</v>
      </c>
      <c r="L184" s="17"/>
      <c r="M184" s="8" t="s">
        <v>20</v>
      </c>
      <c r="N184" s="17"/>
      <c r="O184" s="17"/>
    </row>
    <row r="185" spans="1:15">
      <c r="A185" s="6">
        <v>15</v>
      </c>
      <c r="B185" s="7"/>
      <c r="C185" s="8" t="s">
        <v>235</v>
      </c>
      <c r="D185" s="8" t="s">
        <v>179</v>
      </c>
      <c r="E185" s="8"/>
      <c r="F185" s="10"/>
      <c r="G185" s="8"/>
      <c r="H185" s="8" t="s">
        <v>117</v>
      </c>
      <c r="I185" s="8" t="s">
        <v>27</v>
      </c>
      <c r="J185" s="8" t="s">
        <v>20</v>
      </c>
      <c r="K185" s="8" t="s">
        <v>20</v>
      </c>
      <c r="L185" s="8"/>
      <c r="M185" s="8" t="s">
        <v>20</v>
      </c>
      <c r="N185" s="8"/>
      <c r="O185" s="11">
        <v>0.2014</v>
      </c>
    </row>
    <row r="186" spans="1:15">
      <c r="A186" s="15"/>
      <c r="B186" s="12"/>
      <c r="C186" s="12"/>
      <c r="D186" s="12"/>
      <c r="E186" s="12"/>
      <c r="F186" s="13"/>
      <c r="G186" s="12"/>
      <c r="H186" s="12" t="s">
        <v>236</v>
      </c>
      <c r="I186" s="8" t="s">
        <v>27</v>
      </c>
      <c r="J186" s="8" t="s">
        <v>20</v>
      </c>
      <c r="K186" s="8" t="s">
        <v>20</v>
      </c>
      <c r="L186" s="12"/>
      <c r="M186" s="8" t="s">
        <v>20</v>
      </c>
      <c r="N186" s="12"/>
      <c r="O186" s="14">
        <v>0.2029</v>
      </c>
    </row>
    <row r="187" spans="1:15">
      <c r="A187" s="15"/>
      <c r="B187" s="12"/>
      <c r="C187" s="12"/>
      <c r="D187" s="12"/>
      <c r="E187" s="12"/>
      <c r="F187" s="13"/>
      <c r="G187" s="12">
        <v>0.71699999999999997</v>
      </c>
      <c r="H187" s="12" t="s">
        <v>237</v>
      </c>
      <c r="I187" s="8" t="s">
        <v>27</v>
      </c>
      <c r="J187" s="8" t="s">
        <v>20</v>
      </c>
      <c r="K187" s="8" t="s">
        <v>20</v>
      </c>
      <c r="L187" s="12" t="s">
        <v>238</v>
      </c>
      <c r="M187" s="8" t="s">
        <v>20</v>
      </c>
      <c r="N187" s="12"/>
      <c r="O187" s="12"/>
    </row>
    <row r="188" spans="1:15">
      <c r="A188" s="15"/>
      <c r="B188" s="12"/>
      <c r="C188" s="12"/>
      <c r="D188" s="12"/>
      <c r="E188" s="12"/>
      <c r="F188" s="13"/>
      <c r="G188" s="12"/>
      <c r="H188" s="12" t="s">
        <v>200</v>
      </c>
      <c r="I188" s="8" t="s">
        <v>27</v>
      </c>
      <c r="J188" s="8" t="s">
        <v>20</v>
      </c>
      <c r="K188" s="8" t="s">
        <v>20</v>
      </c>
      <c r="L188" s="12"/>
      <c r="M188" s="8" t="s">
        <v>20</v>
      </c>
      <c r="N188" s="12"/>
      <c r="O188" s="12"/>
    </row>
    <row r="189" spans="1:15">
      <c r="A189" s="16"/>
      <c r="B189" s="17"/>
      <c r="C189" s="17"/>
      <c r="D189" s="17"/>
      <c r="E189" s="17"/>
      <c r="F189" s="18"/>
      <c r="G189" s="17"/>
      <c r="H189" s="17" t="s">
        <v>117</v>
      </c>
      <c r="I189" s="8" t="s">
        <v>27</v>
      </c>
      <c r="J189" s="8" t="s">
        <v>20</v>
      </c>
      <c r="K189" s="8" t="s">
        <v>20</v>
      </c>
      <c r="L189" s="17"/>
      <c r="M189" s="8" t="s">
        <v>20</v>
      </c>
      <c r="N189" s="17"/>
      <c r="O189" s="17"/>
    </row>
    <row r="190" spans="1:15">
      <c r="A190" s="6">
        <v>16</v>
      </c>
      <c r="B190" s="7"/>
      <c r="C190" s="8" t="s">
        <v>239</v>
      </c>
      <c r="D190" s="8" t="s">
        <v>168</v>
      </c>
      <c r="E190" s="8"/>
      <c r="F190" s="10" t="s">
        <v>18</v>
      </c>
      <c r="G190" s="8"/>
      <c r="H190" s="8" t="s">
        <v>240</v>
      </c>
      <c r="I190" s="8" t="s">
        <v>27</v>
      </c>
      <c r="J190" s="8" t="s">
        <v>20</v>
      </c>
      <c r="K190" s="8" t="s">
        <v>20</v>
      </c>
      <c r="L190" s="8"/>
      <c r="M190" s="8" t="s">
        <v>20</v>
      </c>
      <c r="N190" s="8"/>
      <c r="O190" s="11">
        <v>0.1198</v>
      </c>
    </row>
    <row r="191" spans="1:15">
      <c r="A191" s="15"/>
      <c r="B191" s="12"/>
      <c r="C191" s="12"/>
      <c r="D191" s="12"/>
      <c r="E191" s="12"/>
      <c r="F191" s="13" t="s">
        <v>25</v>
      </c>
      <c r="G191" s="12"/>
      <c r="H191" s="12" t="s">
        <v>241</v>
      </c>
      <c r="I191" s="8" t="s">
        <v>27</v>
      </c>
      <c r="J191" s="8" t="s">
        <v>20</v>
      </c>
      <c r="K191" s="8" t="s">
        <v>20</v>
      </c>
      <c r="L191" s="12"/>
      <c r="M191" s="8" t="s">
        <v>20</v>
      </c>
      <c r="N191" s="12"/>
      <c r="O191" s="14">
        <v>0.1231</v>
      </c>
    </row>
    <row r="192" spans="1:15">
      <c r="A192" s="15"/>
      <c r="B192" s="12"/>
      <c r="C192" s="12"/>
      <c r="D192" s="12"/>
      <c r="E192" s="12"/>
      <c r="F192" s="13" t="s">
        <v>28</v>
      </c>
      <c r="G192" s="12">
        <v>0.82099999999999995</v>
      </c>
      <c r="H192" s="12" t="s">
        <v>242</v>
      </c>
      <c r="I192" s="8" t="s">
        <v>27</v>
      </c>
      <c r="J192" s="8" t="s">
        <v>20</v>
      </c>
      <c r="K192" s="8" t="s">
        <v>20</v>
      </c>
      <c r="L192" s="12" t="s">
        <v>172</v>
      </c>
      <c r="M192" s="8" t="s">
        <v>20</v>
      </c>
      <c r="N192" s="12"/>
      <c r="O192" s="12"/>
    </row>
    <row r="193" spans="1:15">
      <c r="A193" s="15"/>
      <c r="B193" s="12"/>
      <c r="C193" s="12"/>
      <c r="D193" s="12"/>
      <c r="E193" s="12"/>
      <c r="F193" s="13" t="s">
        <v>31</v>
      </c>
      <c r="G193" s="12"/>
      <c r="H193" s="12" t="s">
        <v>243</v>
      </c>
      <c r="I193" s="8" t="s">
        <v>27</v>
      </c>
      <c r="J193" s="8" t="s">
        <v>20</v>
      </c>
      <c r="K193" s="8" t="s">
        <v>20</v>
      </c>
      <c r="L193" s="12"/>
      <c r="M193" s="8" t="s">
        <v>20</v>
      </c>
      <c r="N193" s="12"/>
      <c r="O193" s="12"/>
    </row>
    <row r="194" spans="1:15">
      <c r="A194" s="16"/>
      <c r="B194" s="17"/>
      <c r="C194" s="17"/>
      <c r="D194" s="17"/>
      <c r="E194" s="17"/>
      <c r="F194" s="18" t="s">
        <v>34</v>
      </c>
      <c r="G194" s="17"/>
      <c r="H194" s="17" t="s">
        <v>244</v>
      </c>
      <c r="I194" s="8" t="s">
        <v>27</v>
      </c>
      <c r="J194" s="8" t="s">
        <v>20</v>
      </c>
      <c r="K194" s="8" t="s">
        <v>20</v>
      </c>
      <c r="L194" s="17"/>
      <c r="M194" s="8" t="s">
        <v>20</v>
      </c>
      <c r="N194" s="17"/>
      <c r="O194" s="17"/>
    </row>
    <row r="195" spans="1:15">
      <c r="A195" s="6">
        <v>17</v>
      </c>
      <c r="B195" s="7"/>
      <c r="C195" s="8" t="s">
        <v>245</v>
      </c>
      <c r="D195" s="8" t="s">
        <v>168</v>
      </c>
      <c r="E195" s="8"/>
      <c r="F195" s="10" t="s">
        <v>18</v>
      </c>
      <c r="G195" s="8"/>
      <c r="H195" s="8" t="s">
        <v>246</v>
      </c>
      <c r="I195" s="8" t="s">
        <v>27</v>
      </c>
      <c r="J195" s="8" t="s">
        <v>20</v>
      </c>
      <c r="K195" s="8" t="s">
        <v>20</v>
      </c>
      <c r="L195" s="8"/>
      <c r="M195" s="8" t="s">
        <v>20</v>
      </c>
      <c r="N195" s="8"/>
      <c r="O195" s="11">
        <v>0.1115</v>
      </c>
    </row>
    <row r="196" spans="1:15">
      <c r="A196" s="15"/>
      <c r="B196" s="12"/>
      <c r="C196" s="12"/>
      <c r="D196" s="12"/>
      <c r="E196" s="12"/>
      <c r="F196" s="13" t="s">
        <v>25</v>
      </c>
      <c r="G196" s="12"/>
      <c r="H196" s="12" t="s">
        <v>188</v>
      </c>
      <c r="I196" s="8" t="s">
        <v>27</v>
      </c>
      <c r="J196" s="8" t="s">
        <v>20</v>
      </c>
      <c r="K196" s="8" t="s">
        <v>20</v>
      </c>
      <c r="L196" s="12"/>
      <c r="M196" s="8" t="s">
        <v>20</v>
      </c>
      <c r="N196" s="12"/>
      <c r="O196" s="14">
        <v>0.1119</v>
      </c>
    </row>
    <row r="197" spans="1:15">
      <c r="A197" s="15"/>
      <c r="B197" s="12"/>
      <c r="C197" s="12"/>
      <c r="D197" s="12"/>
      <c r="E197" s="12"/>
      <c r="F197" s="13" t="s">
        <v>28</v>
      </c>
      <c r="G197" s="12">
        <v>0.77700000000000002</v>
      </c>
      <c r="H197" s="12" t="s">
        <v>247</v>
      </c>
      <c r="I197" s="8" t="s">
        <v>27</v>
      </c>
      <c r="J197" s="8" t="s">
        <v>20</v>
      </c>
      <c r="K197" s="8" t="s">
        <v>20</v>
      </c>
      <c r="L197" s="12" t="s">
        <v>206</v>
      </c>
      <c r="M197" s="8" t="s">
        <v>20</v>
      </c>
      <c r="N197" s="12"/>
      <c r="O197" s="12"/>
    </row>
    <row r="198" spans="1:15">
      <c r="A198" s="15"/>
      <c r="B198" s="12"/>
      <c r="C198" s="12"/>
      <c r="D198" s="12"/>
      <c r="E198" s="12"/>
      <c r="F198" s="13" t="s">
        <v>31</v>
      </c>
      <c r="G198" s="12"/>
      <c r="H198" s="12" t="s">
        <v>188</v>
      </c>
      <c r="I198" s="8" t="s">
        <v>27</v>
      </c>
      <c r="J198" s="8" t="s">
        <v>20</v>
      </c>
      <c r="K198" s="8" t="s">
        <v>20</v>
      </c>
      <c r="L198" s="12"/>
      <c r="M198" s="8" t="s">
        <v>20</v>
      </c>
      <c r="N198" s="12"/>
      <c r="O198" s="12"/>
    </row>
    <row r="199" spans="1:15">
      <c r="A199" s="16"/>
      <c r="B199" s="17"/>
      <c r="C199" s="17"/>
      <c r="D199" s="17"/>
      <c r="E199" s="17"/>
      <c r="F199" s="18" t="s">
        <v>34</v>
      </c>
      <c r="G199" s="17"/>
      <c r="H199" s="17" t="s">
        <v>248</v>
      </c>
      <c r="I199" s="8" t="s">
        <v>27</v>
      </c>
      <c r="J199" s="8" t="s">
        <v>20</v>
      </c>
      <c r="K199" s="8" t="s">
        <v>20</v>
      </c>
      <c r="L199" s="17"/>
      <c r="M199" s="8" t="s">
        <v>20</v>
      </c>
      <c r="N199" s="17"/>
      <c r="O199" s="17"/>
    </row>
    <row r="200" spans="1:15">
      <c r="A200" s="6">
        <v>18</v>
      </c>
      <c r="B200" s="7"/>
      <c r="C200" s="8" t="s">
        <v>249</v>
      </c>
      <c r="D200" s="8" t="s">
        <v>250</v>
      </c>
      <c r="E200" s="8"/>
      <c r="F200" s="10" t="s">
        <v>18</v>
      </c>
      <c r="G200" s="8"/>
      <c r="H200" s="8"/>
      <c r="I200" s="8" t="s">
        <v>27</v>
      </c>
      <c r="J200" s="8" t="s">
        <v>20</v>
      </c>
      <c r="K200" s="8" t="s">
        <v>20</v>
      </c>
      <c r="L200" s="8"/>
      <c r="M200" s="8" t="s">
        <v>20</v>
      </c>
      <c r="N200" s="8"/>
      <c r="O200" s="11">
        <v>0.1331</v>
      </c>
    </row>
    <row r="201" spans="1:15">
      <c r="A201" s="15"/>
      <c r="B201" s="12"/>
      <c r="C201" s="12"/>
      <c r="D201" s="12"/>
      <c r="E201" s="12"/>
      <c r="F201" s="13" t="s">
        <v>25</v>
      </c>
      <c r="G201" s="12"/>
      <c r="H201" s="12"/>
      <c r="I201" s="8" t="s">
        <v>27</v>
      </c>
      <c r="J201" s="8" t="s">
        <v>20</v>
      </c>
      <c r="K201" s="8" t="s">
        <v>20</v>
      </c>
      <c r="L201" s="12"/>
      <c r="M201" s="8" t="s">
        <v>20</v>
      </c>
      <c r="N201" s="12"/>
      <c r="O201" s="14">
        <v>0.1081</v>
      </c>
    </row>
    <row r="202" spans="1:15">
      <c r="A202" s="15"/>
      <c r="B202" s="12"/>
      <c r="C202" s="12"/>
      <c r="D202" s="12"/>
      <c r="E202" s="12"/>
      <c r="F202" s="13" t="s">
        <v>28</v>
      </c>
      <c r="G202" s="12">
        <v>0.74</v>
      </c>
      <c r="H202" s="12" t="s">
        <v>190</v>
      </c>
      <c r="I202" s="8" t="s">
        <v>27</v>
      </c>
      <c r="J202" s="8" t="s">
        <v>20</v>
      </c>
      <c r="K202" s="8" t="s">
        <v>20</v>
      </c>
      <c r="L202" s="12" t="s">
        <v>251</v>
      </c>
      <c r="M202" s="8" t="s">
        <v>20</v>
      </c>
      <c r="N202" s="12"/>
      <c r="O202" s="12"/>
    </row>
    <row r="203" spans="1:15">
      <c r="A203" s="15"/>
      <c r="B203" s="12"/>
      <c r="C203" s="12"/>
      <c r="D203" s="12"/>
      <c r="E203" s="12"/>
      <c r="F203" s="13" t="s">
        <v>31</v>
      </c>
      <c r="G203" s="12"/>
      <c r="H203" s="12"/>
      <c r="I203" s="8" t="s">
        <v>27</v>
      </c>
      <c r="J203" s="8" t="s">
        <v>20</v>
      </c>
      <c r="K203" s="8" t="s">
        <v>20</v>
      </c>
      <c r="L203" s="12"/>
      <c r="M203" s="8" t="s">
        <v>20</v>
      </c>
      <c r="N203" s="12"/>
      <c r="O203" s="12"/>
    </row>
    <row r="204" spans="1:15">
      <c r="A204" s="16"/>
      <c r="B204" s="17"/>
      <c r="C204" s="17"/>
      <c r="D204" s="17"/>
      <c r="E204" s="17"/>
      <c r="F204" s="18" t="s">
        <v>34</v>
      </c>
      <c r="G204" s="17"/>
      <c r="H204" s="17"/>
      <c r="I204" s="8" t="s">
        <v>27</v>
      </c>
      <c r="J204" s="8" t="s">
        <v>20</v>
      </c>
      <c r="K204" s="8" t="s">
        <v>20</v>
      </c>
      <c r="L204" s="17"/>
      <c r="M204" s="8" t="s">
        <v>20</v>
      </c>
      <c r="N204" s="17"/>
      <c r="O204" s="17"/>
    </row>
    <row r="205" spans="1:15">
      <c r="A205" s="6">
        <v>19</v>
      </c>
      <c r="B205" s="7"/>
      <c r="C205" s="8" t="s">
        <v>252</v>
      </c>
      <c r="D205" s="8" t="s">
        <v>250</v>
      </c>
      <c r="E205" s="8"/>
      <c r="F205" s="10" t="s">
        <v>18</v>
      </c>
      <c r="G205" s="8"/>
      <c r="H205" s="8"/>
      <c r="I205" s="8"/>
      <c r="J205" s="8" t="s">
        <v>20</v>
      </c>
      <c r="K205" s="8" t="s">
        <v>20</v>
      </c>
      <c r="L205" s="8"/>
      <c r="M205" s="8" t="s">
        <v>20</v>
      </c>
      <c r="N205" s="8"/>
      <c r="O205" s="11">
        <v>8.9899999999999994E-2</v>
      </c>
    </row>
    <row r="206" spans="1:15">
      <c r="A206" s="15"/>
      <c r="B206" s="12"/>
      <c r="C206" s="12"/>
      <c r="D206" s="12"/>
      <c r="E206" s="12"/>
      <c r="F206" s="13" t="s">
        <v>25</v>
      </c>
      <c r="G206" s="12"/>
      <c r="H206" s="12"/>
      <c r="I206" s="8"/>
      <c r="J206" s="8" t="s">
        <v>20</v>
      </c>
      <c r="K206" s="8" t="s">
        <v>20</v>
      </c>
      <c r="L206" s="12"/>
      <c r="M206" s="8" t="s">
        <v>20</v>
      </c>
      <c r="N206" s="12"/>
      <c r="O206" s="14">
        <v>9.2799999999999994E-2</v>
      </c>
    </row>
    <row r="207" spans="1:15">
      <c r="A207" s="15"/>
      <c r="B207" s="12"/>
      <c r="C207" s="12"/>
      <c r="D207" s="12"/>
      <c r="E207" s="12"/>
      <c r="F207" s="13" t="s">
        <v>28</v>
      </c>
      <c r="G207" s="12">
        <v>0.74199999999999999</v>
      </c>
      <c r="H207" s="12" t="s">
        <v>253</v>
      </c>
      <c r="I207" s="8">
        <v>9</v>
      </c>
      <c r="J207" s="8" t="s">
        <v>20</v>
      </c>
      <c r="K207" s="8" t="s">
        <v>20</v>
      </c>
      <c r="L207" s="12" t="s">
        <v>254</v>
      </c>
      <c r="M207" s="8" t="s">
        <v>20</v>
      </c>
      <c r="N207" s="12"/>
      <c r="O207" s="12"/>
    </row>
    <row r="208" spans="1:15">
      <c r="A208" s="15"/>
      <c r="B208" s="12"/>
      <c r="C208" s="12"/>
      <c r="D208" s="12"/>
      <c r="E208" s="12"/>
      <c r="F208" s="13" t="s">
        <v>31</v>
      </c>
      <c r="G208" s="12"/>
      <c r="H208" s="12"/>
      <c r="I208" s="8"/>
      <c r="J208" s="8" t="s">
        <v>20</v>
      </c>
      <c r="K208" s="8" t="s">
        <v>20</v>
      </c>
      <c r="L208" s="12"/>
      <c r="M208" s="8" t="s">
        <v>20</v>
      </c>
      <c r="N208" s="12"/>
      <c r="O208" s="12"/>
    </row>
    <row r="209" spans="1:15">
      <c r="A209" s="16"/>
      <c r="B209" s="17"/>
      <c r="C209" s="17"/>
      <c r="D209" s="17"/>
      <c r="E209" s="17"/>
      <c r="F209" s="18" t="s">
        <v>34</v>
      </c>
      <c r="G209" s="17"/>
      <c r="H209" s="17"/>
      <c r="I209" s="8"/>
      <c r="J209" s="8" t="s">
        <v>20</v>
      </c>
      <c r="K209" s="8" t="s">
        <v>20</v>
      </c>
      <c r="L209" s="17"/>
      <c r="M209" s="8" t="s">
        <v>20</v>
      </c>
      <c r="N209" s="17"/>
      <c r="O209" s="17"/>
    </row>
    <row r="210" spans="1:15">
      <c r="A210" s="6">
        <v>20</v>
      </c>
      <c r="B210" s="7"/>
      <c r="C210" s="8" t="s">
        <v>255</v>
      </c>
      <c r="D210" s="8" t="s">
        <v>250</v>
      </c>
      <c r="E210" s="8"/>
      <c r="F210" s="10" t="s">
        <v>18</v>
      </c>
      <c r="G210" s="8"/>
      <c r="H210" s="8"/>
      <c r="I210" s="8" t="s">
        <v>27</v>
      </c>
      <c r="J210" s="8" t="s">
        <v>20</v>
      </c>
      <c r="K210" s="8" t="s">
        <v>20</v>
      </c>
      <c r="L210" s="8"/>
      <c r="M210" s="8" t="s">
        <v>20</v>
      </c>
      <c r="N210" s="8"/>
      <c r="O210" s="11">
        <v>0.1701</v>
      </c>
    </row>
    <row r="211" spans="1:15">
      <c r="A211" s="15"/>
      <c r="B211" s="12"/>
      <c r="C211" s="12"/>
      <c r="D211" s="12"/>
      <c r="E211" s="12"/>
      <c r="F211" s="13" t="s">
        <v>25</v>
      </c>
      <c r="G211" s="12"/>
      <c r="H211" s="12"/>
      <c r="I211" s="8" t="s">
        <v>27</v>
      </c>
      <c r="J211" s="8" t="s">
        <v>20</v>
      </c>
      <c r="K211" s="8" t="s">
        <v>20</v>
      </c>
      <c r="L211" s="12"/>
      <c r="M211" s="8" t="s">
        <v>20</v>
      </c>
      <c r="N211" s="12"/>
      <c r="O211" s="14">
        <v>0.17230000000000001</v>
      </c>
    </row>
    <row r="212" spans="1:15">
      <c r="A212" s="15"/>
      <c r="B212" s="12"/>
      <c r="C212" s="12"/>
      <c r="D212" s="12"/>
      <c r="E212" s="12"/>
      <c r="F212" s="13" t="s">
        <v>28</v>
      </c>
      <c r="G212" s="12">
        <v>0.749</v>
      </c>
      <c r="H212" s="12" t="s">
        <v>205</v>
      </c>
      <c r="I212" s="8" t="s">
        <v>27</v>
      </c>
      <c r="J212" s="8" t="s">
        <v>20</v>
      </c>
      <c r="K212" s="8" t="s">
        <v>20</v>
      </c>
      <c r="L212" s="12" t="s">
        <v>21</v>
      </c>
      <c r="M212" s="8" t="s">
        <v>20</v>
      </c>
      <c r="N212" s="12"/>
      <c r="O212" s="12"/>
    </row>
    <row r="213" spans="1:15">
      <c r="A213" s="15"/>
      <c r="B213" s="12"/>
      <c r="C213" s="12"/>
      <c r="D213" s="12"/>
      <c r="E213" s="12"/>
      <c r="F213" s="13" t="s">
        <v>31</v>
      </c>
      <c r="G213" s="12"/>
      <c r="H213" s="12"/>
      <c r="I213" s="8" t="s">
        <v>27</v>
      </c>
      <c r="J213" s="8" t="s">
        <v>20</v>
      </c>
      <c r="K213" s="8" t="s">
        <v>20</v>
      </c>
      <c r="L213" s="12"/>
      <c r="M213" s="8" t="s">
        <v>20</v>
      </c>
      <c r="N213" s="12"/>
      <c r="O213" s="12"/>
    </row>
    <row r="214" spans="1:15">
      <c r="A214" s="16"/>
      <c r="B214" s="17"/>
      <c r="C214" s="17"/>
      <c r="D214" s="17"/>
      <c r="E214" s="17"/>
      <c r="F214" s="18" t="s">
        <v>34</v>
      </c>
      <c r="G214" s="17"/>
      <c r="H214" s="17"/>
      <c r="I214" s="8" t="s">
        <v>27</v>
      </c>
      <c r="J214" s="8" t="s">
        <v>20</v>
      </c>
      <c r="K214" s="8" t="s">
        <v>20</v>
      </c>
      <c r="L214" s="17"/>
      <c r="M214" s="8" t="s">
        <v>20</v>
      </c>
      <c r="N214" s="17"/>
      <c r="O214" s="17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FF"/>
  </sheetPr>
  <dimension ref="A2:G52"/>
  <sheetViews>
    <sheetView workbookViewId="0">
      <selection activeCell="P25" activeCellId="1" sqref="O9:O10 P25"/>
    </sheetView>
  </sheetViews>
  <sheetFormatPr defaultRowHeight="15"/>
  <cols>
    <col min="1" max="1" width="12.5703125"/>
    <col min="2" max="2" width="15.140625"/>
    <col min="3" max="3" width="12.7109375"/>
    <col min="4" max="4" width="15"/>
    <col min="5" max="5" width="15.42578125"/>
    <col min="6" max="7" width="12.85546875"/>
    <col min="8" max="1025" width="8.7109375"/>
  </cols>
  <sheetData>
    <row r="2" spans="1:7" ht="30" customHeight="1">
      <c r="A2" s="12" t="s">
        <v>256</v>
      </c>
      <c r="B2" s="19" t="s">
        <v>2</v>
      </c>
      <c r="C2" s="39" t="s">
        <v>257</v>
      </c>
      <c r="D2" s="39" t="s">
        <v>258</v>
      </c>
      <c r="E2" s="39" t="s">
        <v>259</v>
      </c>
      <c r="F2" s="40" t="s">
        <v>260</v>
      </c>
      <c r="G2" s="40" t="s">
        <v>261</v>
      </c>
    </row>
    <row r="3" spans="1:7">
      <c r="A3" s="3">
        <v>1</v>
      </c>
      <c r="B3" s="12"/>
      <c r="C3" s="12"/>
      <c r="D3" s="12"/>
      <c r="E3" s="12"/>
      <c r="F3" s="12"/>
      <c r="G3" s="12"/>
    </row>
    <row r="4" spans="1:7">
      <c r="A4" s="3"/>
      <c r="B4" s="12"/>
      <c r="C4" s="12"/>
      <c r="D4" s="12"/>
      <c r="E4" s="12"/>
      <c r="F4" s="12"/>
      <c r="G4" s="12"/>
    </row>
    <row r="5" spans="1:7">
      <c r="A5" s="3"/>
      <c r="B5" s="12"/>
      <c r="C5" s="12"/>
      <c r="D5" s="12"/>
      <c r="E5" s="12"/>
      <c r="F5" s="12"/>
      <c r="G5" s="12"/>
    </row>
    <row r="6" spans="1:7">
      <c r="A6" s="3"/>
      <c r="B6" s="12"/>
      <c r="C6" s="12"/>
      <c r="D6" s="12"/>
      <c r="E6" s="12"/>
      <c r="F6" s="12"/>
      <c r="G6" s="12"/>
    </row>
    <row r="7" spans="1:7">
      <c r="A7" s="3"/>
      <c r="B7" s="12"/>
      <c r="C7" s="12"/>
      <c r="D7" s="12"/>
      <c r="E7" s="12"/>
      <c r="F7" s="12"/>
      <c r="G7" s="12"/>
    </row>
    <row r="8" spans="1:7">
      <c r="A8" s="3">
        <v>2</v>
      </c>
      <c r="B8" s="12"/>
      <c r="C8" s="12"/>
      <c r="D8" s="12"/>
      <c r="E8" s="12"/>
      <c r="F8" s="12"/>
      <c r="G8" s="12"/>
    </row>
    <row r="9" spans="1:7">
      <c r="A9" s="3"/>
      <c r="B9" s="12"/>
      <c r="C9" s="12"/>
      <c r="D9" s="12"/>
      <c r="E9" s="12"/>
      <c r="F9" s="19"/>
      <c r="G9" s="12"/>
    </row>
    <row r="10" spans="1:7">
      <c r="A10" s="3"/>
      <c r="B10" s="12"/>
      <c r="C10" s="12"/>
      <c r="D10" s="12"/>
      <c r="E10" s="12"/>
      <c r="F10" s="12"/>
      <c r="G10" s="12"/>
    </row>
    <row r="11" spans="1:7">
      <c r="A11" s="3"/>
      <c r="B11" s="12"/>
      <c r="C11" s="12"/>
      <c r="D11" s="12"/>
      <c r="E11" s="12"/>
      <c r="F11" s="12"/>
      <c r="G11" s="12"/>
    </row>
    <row r="12" spans="1:7">
      <c r="A12" s="3"/>
      <c r="B12" s="12"/>
      <c r="C12" s="12"/>
      <c r="D12" s="12"/>
      <c r="E12" s="12"/>
      <c r="F12" s="12"/>
      <c r="G12" s="12"/>
    </row>
    <row r="13" spans="1:7">
      <c r="A13" s="3">
        <v>3</v>
      </c>
      <c r="B13" s="12"/>
      <c r="C13" s="12"/>
      <c r="D13" s="12"/>
      <c r="E13" s="12"/>
      <c r="F13" s="12"/>
      <c r="G13" s="12"/>
    </row>
    <row r="14" spans="1:7">
      <c r="A14" s="3"/>
      <c r="B14" s="12"/>
      <c r="C14" s="12"/>
      <c r="D14" s="12"/>
      <c r="E14" s="12"/>
      <c r="F14" s="12"/>
      <c r="G14" s="12"/>
    </row>
    <row r="15" spans="1:7">
      <c r="A15" s="3"/>
      <c r="B15" s="12"/>
      <c r="C15" s="12"/>
      <c r="D15" s="12"/>
      <c r="E15" s="12"/>
      <c r="F15" s="12"/>
      <c r="G15" s="12"/>
    </row>
    <row r="16" spans="1:7">
      <c r="A16" s="3"/>
      <c r="B16" s="12"/>
      <c r="C16" s="12"/>
      <c r="D16" s="12"/>
      <c r="E16" s="12"/>
      <c r="F16" s="12"/>
      <c r="G16" s="12"/>
    </row>
    <row r="17" spans="1:7">
      <c r="A17" s="3"/>
      <c r="B17" s="12"/>
      <c r="C17" s="12"/>
      <c r="D17" s="12"/>
      <c r="E17" s="12"/>
      <c r="F17" s="12"/>
      <c r="G17" s="12"/>
    </row>
    <row r="18" spans="1:7">
      <c r="A18" s="3">
        <v>4</v>
      </c>
      <c r="B18" s="12"/>
      <c r="C18" s="12"/>
      <c r="D18" s="12"/>
      <c r="E18" s="12"/>
      <c r="F18" s="12"/>
      <c r="G18" s="12"/>
    </row>
    <row r="19" spans="1:7">
      <c r="A19" s="3"/>
      <c r="B19" s="12"/>
      <c r="C19" s="12"/>
      <c r="D19" s="12"/>
      <c r="E19" s="12"/>
      <c r="F19" s="12"/>
      <c r="G19" s="12"/>
    </row>
    <row r="20" spans="1:7">
      <c r="A20" s="3"/>
      <c r="B20" s="12"/>
      <c r="C20" s="12"/>
      <c r="D20" s="12"/>
      <c r="E20" s="12"/>
      <c r="F20" s="12"/>
      <c r="G20" s="12"/>
    </row>
    <row r="21" spans="1:7">
      <c r="A21" s="3"/>
      <c r="B21" s="12"/>
      <c r="C21" s="12"/>
      <c r="D21" s="12"/>
      <c r="E21" s="12"/>
      <c r="F21" s="12"/>
      <c r="G21" s="12"/>
    </row>
    <row r="22" spans="1:7">
      <c r="A22" s="3"/>
      <c r="B22" s="12"/>
      <c r="C22" s="12"/>
      <c r="D22" s="12"/>
      <c r="E22" s="12"/>
      <c r="F22" s="12"/>
      <c r="G22" s="12"/>
    </row>
    <row r="23" spans="1:7">
      <c r="A23" s="3">
        <v>5</v>
      </c>
      <c r="B23" s="12"/>
      <c r="C23" s="12"/>
      <c r="D23" s="12"/>
      <c r="E23" s="12"/>
      <c r="F23" s="12"/>
      <c r="G23" s="12"/>
    </row>
    <row r="24" spans="1:7">
      <c r="A24" s="3"/>
      <c r="B24" s="12"/>
      <c r="C24" s="12"/>
      <c r="D24" s="12"/>
      <c r="E24" s="12"/>
      <c r="F24" s="12"/>
      <c r="G24" s="12"/>
    </row>
    <row r="25" spans="1:7">
      <c r="A25" s="3"/>
      <c r="B25" s="12"/>
      <c r="C25" s="12"/>
      <c r="D25" s="12"/>
      <c r="E25" s="12"/>
      <c r="F25" s="12"/>
      <c r="G25" s="12"/>
    </row>
    <row r="26" spans="1:7">
      <c r="A26" s="3"/>
      <c r="B26" s="12"/>
      <c r="C26" s="12"/>
      <c r="D26" s="12"/>
      <c r="E26" s="12"/>
      <c r="F26" s="12"/>
      <c r="G26" s="12"/>
    </row>
    <row r="27" spans="1:7">
      <c r="A27" s="3"/>
      <c r="B27" s="12"/>
      <c r="C27" s="12"/>
      <c r="D27" s="12"/>
      <c r="E27" s="12"/>
      <c r="F27" s="12"/>
      <c r="G27" s="12"/>
    </row>
    <row r="28" spans="1:7">
      <c r="A28" s="3">
        <v>6</v>
      </c>
      <c r="B28" s="12"/>
      <c r="C28" s="12"/>
      <c r="D28" s="12"/>
      <c r="E28" s="12"/>
      <c r="F28" s="12"/>
      <c r="G28" s="12"/>
    </row>
    <row r="29" spans="1:7">
      <c r="A29" s="3"/>
      <c r="B29" s="12"/>
      <c r="C29" s="12"/>
      <c r="D29" s="12"/>
      <c r="E29" s="12"/>
      <c r="F29" s="12"/>
      <c r="G29" s="12"/>
    </row>
    <row r="30" spans="1:7">
      <c r="A30" s="3"/>
      <c r="B30" s="12"/>
      <c r="C30" s="12"/>
      <c r="D30" s="12"/>
      <c r="E30" s="12"/>
      <c r="F30" s="12"/>
      <c r="G30" s="12"/>
    </row>
    <row r="31" spans="1:7">
      <c r="A31" s="3"/>
      <c r="B31" s="12"/>
      <c r="C31" s="12"/>
      <c r="D31" s="12"/>
      <c r="E31" s="12"/>
      <c r="F31" s="12"/>
      <c r="G31" s="12"/>
    </row>
    <row r="32" spans="1:7">
      <c r="A32" s="3"/>
      <c r="B32" s="12"/>
      <c r="C32" s="12"/>
      <c r="D32" s="12"/>
      <c r="E32" s="12"/>
      <c r="F32" s="12"/>
      <c r="G32" s="12"/>
    </row>
    <row r="33" spans="1:7">
      <c r="A33" s="3">
        <v>7</v>
      </c>
      <c r="B33" s="12"/>
      <c r="C33" s="12"/>
      <c r="D33" s="12"/>
      <c r="E33" s="12"/>
      <c r="F33" s="12"/>
      <c r="G33" s="12"/>
    </row>
    <row r="34" spans="1:7">
      <c r="A34" s="3"/>
      <c r="B34" s="12"/>
      <c r="C34" s="12"/>
      <c r="D34" s="12"/>
      <c r="E34" s="12"/>
      <c r="F34" s="12"/>
      <c r="G34" s="12"/>
    </row>
    <row r="35" spans="1:7">
      <c r="A35" s="3"/>
      <c r="B35" s="12"/>
      <c r="C35" s="12"/>
      <c r="D35" s="12"/>
      <c r="E35" s="12"/>
      <c r="F35" s="12"/>
      <c r="G35" s="12"/>
    </row>
    <row r="36" spans="1:7">
      <c r="A36" s="3"/>
      <c r="B36" s="12"/>
      <c r="C36" s="12"/>
      <c r="D36" s="12"/>
      <c r="E36" s="12"/>
      <c r="F36" s="12"/>
      <c r="G36" s="12"/>
    </row>
    <row r="37" spans="1:7">
      <c r="A37" s="3"/>
      <c r="B37" s="12"/>
      <c r="C37" s="12"/>
      <c r="D37" s="12"/>
      <c r="E37" s="12"/>
      <c r="F37" s="12"/>
      <c r="G37" s="12"/>
    </row>
    <row r="38" spans="1:7">
      <c r="A38" s="3">
        <v>8</v>
      </c>
      <c r="B38" s="12"/>
      <c r="C38" s="12"/>
      <c r="D38" s="12"/>
      <c r="E38" s="12"/>
      <c r="F38" s="12"/>
      <c r="G38" s="12"/>
    </row>
    <row r="39" spans="1:7">
      <c r="A39" s="3"/>
      <c r="B39" s="12"/>
      <c r="C39" s="12"/>
      <c r="D39" s="12"/>
      <c r="E39" s="12"/>
      <c r="F39" s="12"/>
      <c r="G39" s="12"/>
    </row>
    <row r="40" spans="1:7">
      <c r="A40" s="3"/>
      <c r="B40" s="12"/>
      <c r="C40" s="12"/>
      <c r="D40" s="12"/>
      <c r="E40" s="12"/>
      <c r="F40" s="12"/>
      <c r="G40" s="12"/>
    </row>
    <row r="41" spans="1:7">
      <c r="A41" s="3"/>
      <c r="B41" s="12"/>
      <c r="C41" s="12"/>
      <c r="D41" s="12"/>
      <c r="E41" s="12"/>
      <c r="F41" s="12"/>
      <c r="G41" s="12"/>
    </row>
    <row r="42" spans="1:7">
      <c r="A42" s="3"/>
      <c r="B42" s="12"/>
      <c r="C42" s="12"/>
      <c r="D42" s="12"/>
      <c r="E42" s="12"/>
      <c r="F42" s="12"/>
      <c r="G42" s="12"/>
    </row>
    <row r="43" spans="1:7">
      <c r="A43" s="3">
        <v>9</v>
      </c>
      <c r="B43" s="12"/>
      <c r="C43" s="12"/>
      <c r="D43" s="12"/>
      <c r="E43" s="12"/>
      <c r="F43" s="12"/>
      <c r="G43" s="12"/>
    </row>
    <row r="44" spans="1:7">
      <c r="A44" s="3"/>
      <c r="B44" s="12"/>
      <c r="C44" s="12"/>
      <c r="D44" s="12"/>
      <c r="E44" s="12"/>
      <c r="F44" s="12"/>
      <c r="G44" s="12"/>
    </row>
    <row r="45" spans="1:7">
      <c r="A45" s="3"/>
      <c r="B45" s="12"/>
      <c r="C45" s="12"/>
      <c r="D45" s="12"/>
      <c r="E45" s="12"/>
      <c r="F45" s="12"/>
      <c r="G45" s="12"/>
    </row>
    <row r="46" spans="1:7">
      <c r="A46" s="3"/>
      <c r="B46" s="12"/>
      <c r="C46" s="12"/>
      <c r="D46" s="12"/>
      <c r="E46" s="12"/>
      <c r="F46" s="12"/>
      <c r="G46" s="12"/>
    </row>
    <row r="47" spans="1:7">
      <c r="A47" s="3"/>
      <c r="B47" s="12"/>
      <c r="C47" s="12"/>
      <c r="D47" s="12"/>
      <c r="E47" s="12"/>
      <c r="F47" s="12"/>
      <c r="G47" s="12"/>
    </row>
    <row r="48" spans="1:7">
      <c r="A48" s="3">
        <v>10</v>
      </c>
      <c r="B48" s="12"/>
      <c r="C48" s="12"/>
      <c r="D48" s="12"/>
      <c r="E48" s="12"/>
      <c r="F48" s="12"/>
      <c r="G48" s="12"/>
    </row>
    <row r="49" spans="1:7">
      <c r="A49" s="3"/>
      <c r="B49" s="12"/>
      <c r="C49" s="12"/>
      <c r="D49" s="12"/>
      <c r="E49" s="12"/>
      <c r="F49" s="12"/>
      <c r="G49" s="12"/>
    </row>
    <row r="50" spans="1:7">
      <c r="A50" s="3"/>
      <c r="B50" s="12"/>
      <c r="C50" s="12"/>
      <c r="D50" s="12"/>
      <c r="E50" s="12"/>
      <c r="F50" s="12"/>
      <c r="G50" s="12"/>
    </row>
    <row r="51" spans="1:7">
      <c r="A51" s="3"/>
      <c r="B51" s="12"/>
      <c r="C51" s="12"/>
      <c r="D51" s="12"/>
      <c r="E51" s="12"/>
      <c r="F51" s="12"/>
      <c r="G51" s="12"/>
    </row>
    <row r="52" spans="1:7">
      <c r="A52" s="3"/>
      <c r="B52" s="12"/>
      <c r="C52" s="12"/>
      <c r="D52" s="12"/>
      <c r="E52" s="12"/>
      <c r="F52" s="12"/>
      <c r="G52" s="12"/>
    </row>
  </sheetData>
  <mergeCells count="10">
    <mergeCell ref="A28:A32"/>
    <mergeCell ref="A33:A37"/>
    <mergeCell ref="A38:A42"/>
    <mergeCell ref="A43:A47"/>
    <mergeCell ref="A48:A52"/>
    <mergeCell ref="A3:A7"/>
    <mergeCell ref="A8:A12"/>
    <mergeCell ref="A13:A17"/>
    <mergeCell ref="A18:A22"/>
    <mergeCell ref="A23:A2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FF"/>
  </sheetPr>
  <dimension ref="A1:CG66"/>
  <sheetViews>
    <sheetView topLeftCell="O2" workbookViewId="0">
      <selection activeCell="AC14" activeCellId="1" sqref="O9:O10 AC14"/>
    </sheetView>
  </sheetViews>
  <sheetFormatPr defaultRowHeight="15"/>
  <cols>
    <col min="1" max="1" width="9.140625" style="37"/>
    <col min="2" max="2" width="14.5703125"/>
    <col min="3" max="3" width="12.42578125"/>
    <col min="4" max="11" width="8.7109375"/>
    <col min="12" max="12" width="12.7109375"/>
    <col min="13" max="13" width="13.85546875"/>
    <col min="14" max="14" width="13.42578125"/>
    <col min="15" max="15" width="13.140625"/>
    <col min="16" max="16" width="12.5703125"/>
    <col min="17" max="17" width="11.28515625"/>
    <col min="18" max="18" width="8.7109375"/>
    <col min="19" max="19" width="11.7109375"/>
    <col min="20" max="21" width="12"/>
    <col min="22" max="22" width="13.140625"/>
    <col min="23" max="23" width="11.5703125"/>
    <col min="24" max="24" width="11.42578125"/>
    <col min="25" max="25" width="11.85546875"/>
    <col min="26" max="45" width="8.7109375"/>
    <col min="46" max="46" width="12.85546875"/>
    <col min="47" max="47" width="8.7109375"/>
    <col min="48" max="48" width="13.140625"/>
    <col min="49" max="49" width="8.7109375"/>
    <col min="50" max="50" width="12.85546875"/>
    <col min="51" max="72" width="8.7109375"/>
    <col min="73" max="73" width="10"/>
    <col min="74" max="1025" width="8.7109375"/>
  </cols>
  <sheetData>
    <row r="1" spans="1:85">
      <c r="A1"/>
      <c r="B1" t="s">
        <v>262</v>
      </c>
      <c r="C1" t="s">
        <v>263</v>
      </c>
    </row>
    <row r="2" spans="1:85">
      <c r="A2"/>
      <c r="C2" s="41"/>
      <c r="D2" s="2" t="s">
        <v>264</v>
      </c>
      <c r="E2" s="2"/>
      <c r="F2" s="2"/>
      <c r="G2" s="2"/>
      <c r="H2" s="2"/>
      <c r="L2" s="2" t="s">
        <v>265</v>
      </c>
      <c r="M2" s="2"/>
      <c r="N2" s="2"/>
      <c r="O2" s="2"/>
      <c r="P2" s="2"/>
      <c r="T2" s="2" t="s">
        <v>266</v>
      </c>
      <c r="U2" s="2"/>
      <c r="V2" s="2"/>
      <c r="W2" s="2"/>
      <c r="X2" s="2"/>
      <c r="Y2" s="2"/>
      <c r="Z2" s="2"/>
      <c r="AB2" s="1" t="s">
        <v>267</v>
      </c>
      <c r="AC2" s="1"/>
      <c r="AD2" s="1"/>
      <c r="AE2" s="1"/>
      <c r="AG2" s="1" t="s">
        <v>268</v>
      </c>
      <c r="AH2" s="1"/>
      <c r="AI2" s="1"/>
      <c r="AJ2" s="1"/>
      <c r="AK2" s="1"/>
      <c r="AL2" s="1"/>
      <c r="AM2" s="1"/>
      <c r="AN2" s="1"/>
      <c r="AO2" s="1"/>
      <c r="AP2" s="1"/>
      <c r="AQ2" s="1"/>
      <c r="AR2" s="37"/>
      <c r="AT2" s="37" t="s">
        <v>269</v>
      </c>
      <c r="AV2" s="8" t="s">
        <v>270</v>
      </c>
      <c r="AW2">
        <v>36000</v>
      </c>
      <c r="AX2">
        <f t="shared" ref="AX2:AX21" si="0">LOG(AW2)</f>
        <v>4.5563025007672868</v>
      </c>
    </row>
    <row r="3" spans="1:85">
      <c r="A3"/>
      <c r="B3" t="s">
        <v>271</v>
      </c>
      <c r="D3" t="s">
        <v>272</v>
      </c>
      <c r="E3" t="s">
        <v>273</v>
      </c>
      <c r="F3" t="s">
        <v>274</v>
      </c>
      <c r="G3" t="s">
        <v>275</v>
      </c>
      <c r="H3" t="s">
        <v>276</v>
      </c>
      <c r="I3" t="s">
        <v>277</v>
      </c>
      <c r="J3" t="s">
        <v>278</v>
      </c>
      <c r="L3" s="37" t="s">
        <v>272</v>
      </c>
      <c r="M3" s="37" t="s">
        <v>273</v>
      </c>
      <c r="N3" s="37" t="s">
        <v>274</v>
      </c>
      <c r="O3" s="37" t="s">
        <v>275</v>
      </c>
      <c r="P3" s="37" t="s">
        <v>276</v>
      </c>
      <c r="Q3" s="37" t="s">
        <v>277</v>
      </c>
      <c r="R3" s="37" t="s">
        <v>278</v>
      </c>
      <c r="T3" s="37" t="s">
        <v>272</v>
      </c>
      <c r="U3" s="37" t="s">
        <v>273</v>
      </c>
      <c r="V3" s="37" t="s">
        <v>274</v>
      </c>
      <c r="W3" s="37" t="s">
        <v>275</v>
      </c>
      <c r="X3" s="37" t="s">
        <v>276</v>
      </c>
      <c r="Y3" s="37" t="s">
        <v>277</v>
      </c>
      <c r="Z3" s="37" t="s">
        <v>278</v>
      </c>
      <c r="AA3" s="37"/>
      <c r="AB3" s="37" t="s">
        <v>272</v>
      </c>
      <c r="AC3" s="37" t="s">
        <v>273</v>
      </c>
      <c r="AD3" s="37" t="s">
        <v>279</v>
      </c>
      <c r="AE3" s="37" t="s">
        <v>278</v>
      </c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V3" s="12" t="s">
        <v>26</v>
      </c>
      <c r="AW3">
        <v>3200000</v>
      </c>
      <c r="AX3" s="37">
        <f t="shared" si="0"/>
        <v>6.5051499783199063</v>
      </c>
    </row>
    <row r="4" spans="1:85">
      <c r="A4"/>
      <c r="C4" t="s">
        <v>280</v>
      </c>
      <c r="D4" s="8">
        <v>0.72599999999999998</v>
      </c>
      <c r="E4" s="12">
        <v>0.73599999999999999</v>
      </c>
      <c r="F4" s="12">
        <v>0.73899999999999999</v>
      </c>
      <c r="G4" s="12">
        <v>0.73499999999999999</v>
      </c>
      <c r="H4" s="17">
        <v>0.73899999999999999</v>
      </c>
      <c r="I4">
        <f>AVERAGE(D4:H4)</f>
        <v>0.73499999999999999</v>
      </c>
      <c r="J4">
        <f t="shared" ref="J4:J16" si="1">STDEV(D4:H4)</f>
        <v>5.3385391260156604E-3</v>
      </c>
      <c r="L4" s="8" t="s">
        <v>270</v>
      </c>
      <c r="M4" s="12" t="s">
        <v>26</v>
      </c>
      <c r="N4" s="12" t="s">
        <v>29</v>
      </c>
      <c r="O4" s="12" t="s">
        <v>281</v>
      </c>
      <c r="P4" s="17" t="s">
        <v>35</v>
      </c>
      <c r="Q4" s="20" t="s">
        <v>282</v>
      </c>
      <c r="R4" s="37" t="s">
        <v>283</v>
      </c>
      <c r="T4" s="8" t="s">
        <v>284</v>
      </c>
      <c r="U4" s="12" t="s">
        <v>284</v>
      </c>
      <c r="V4" s="12" t="s">
        <v>285</v>
      </c>
      <c r="W4" s="12" t="s">
        <v>286</v>
      </c>
      <c r="X4" s="17" t="s">
        <v>287</v>
      </c>
      <c r="Y4" s="20" t="s">
        <v>288</v>
      </c>
      <c r="Z4" s="20" t="s">
        <v>289</v>
      </c>
      <c r="AB4">
        <v>14.41</v>
      </c>
      <c r="AC4">
        <v>14.52</v>
      </c>
      <c r="AD4">
        <f t="shared" ref="AD4:AD16" si="2">AVERAGE(AB4:AC4)</f>
        <v>14.465</v>
      </c>
      <c r="AE4">
        <f t="shared" ref="AE4:AE16" si="3">STDEV(AB4:AC4)</f>
        <v>7.7781745930519827E-2</v>
      </c>
      <c r="AV4" s="12" t="s">
        <v>29</v>
      </c>
      <c r="AW4">
        <v>3040000</v>
      </c>
      <c r="AX4" s="37">
        <f t="shared" si="0"/>
        <v>6.4828735836087539</v>
      </c>
    </row>
    <row r="5" spans="1:85">
      <c r="A5"/>
      <c r="C5" t="s">
        <v>290</v>
      </c>
      <c r="D5" s="8">
        <v>0.72099999999999997</v>
      </c>
      <c r="E5" s="12">
        <v>0.72099999999999997</v>
      </c>
      <c r="F5" s="12">
        <v>0.72499999999999998</v>
      </c>
      <c r="G5" s="12">
        <v>0.71599999999999997</v>
      </c>
      <c r="H5" s="17">
        <v>0.72299999999999998</v>
      </c>
      <c r="I5">
        <f>AVERAGE(D5:H5)</f>
        <v>0.72119999999999995</v>
      </c>
      <c r="J5" s="37">
        <f t="shared" si="1"/>
        <v>3.3466401061363047E-3</v>
      </c>
      <c r="L5" s="10" t="s">
        <v>291</v>
      </c>
      <c r="M5" s="13" t="s">
        <v>292</v>
      </c>
      <c r="N5" s="13" t="s">
        <v>293</v>
      </c>
      <c r="O5" s="13" t="s">
        <v>294</v>
      </c>
      <c r="P5" s="13" t="s">
        <v>295</v>
      </c>
      <c r="Q5" s="20" t="s">
        <v>296</v>
      </c>
      <c r="R5" s="42" t="s">
        <v>297</v>
      </c>
      <c r="T5" s="37" t="s">
        <v>298</v>
      </c>
      <c r="U5" s="37" t="s">
        <v>284</v>
      </c>
      <c r="V5" s="37" t="s">
        <v>284</v>
      </c>
      <c r="W5" s="37" t="s">
        <v>284</v>
      </c>
      <c r="X5" s="8" t="s">
        <v>21</v>
      </c>
      <c r="Y5" s="38" t="s">
        <v>299</v>
      </c>
      <c r="Z5" s="37" t="s">
        <v>300</v>
      </c>
      <c r="AB5">
        <v>15.96</v>
      </c>
      <c r="AC5">
        <v>15.7</v>
      </c>
      <c r="AD5">
        <f t="shared" si="2"/>
        <v>15.83</v>
      </c>
      <c r="AE5">
        <f t="shared" si="3"/>
        <v>0.18384776310846204</v>
      </c>
      <c r="AV5" s="12" t="s">
        <v>281</v>
      </c>
      <c r="AW5">
        <v>50400000</v>
      </c>
      <c r="AX5" s="37">
        <f t="shared" si="0"/>
        <v>7.702430536445525</v>
      </c>
    </row>
    <row r="6" spans="1:85">
      <c r="A6"/>
      <c r="C6" t="s">
        <v>301</v>
      </c>
      <c r="D6" s="8">
        <v>0.75700000000000001</v>
      </c>
      <c r="E6" s="12">
        <v>0.75700000000000001</v>
      </c>
      <c r="F6" s="12">
        <v>0.755</v>
      </c>
      <c r="G6" s="12">
        <v>0.76400000000000001</v>
      </c>
      <c r="H6" s="17">
        <v>0.76300000000000001</v>
      </c>
      <c r="I6">
        <f>AVERAGE(D6:H6)</f>
        <v>0.7592000000000001</v>
      </c>
      <c r="J6" s="37">
        <f t="shared" si="1"/>
        <v>4.0249223594996247E-3</v>
      </c>
      <c r="L6" s="8" t="s">
        <v>54</v>
      </c>
      <c r="M6" s="12" t="s">
        <v>302</v>
      </c>
      <c r="N6" s="12" t="s">
        <v>303</v>
      </c>
      <c r="O6" s="12" t="s">
        <v>304</v>
      </c>
      <c r="P6" s="8" t="s">
        <v>21</v>
      </c>
      <c r="Q6" s="37" t="s">
        <v>305</v>
      </c>
      <c r="R6" s="38" t="s">
        <v>306</v>
      </c>
      <c r="T6" s="20" t="s">
        <v>284</v>
      </c>
      <c r="U6" s="12" t="s">
        <v>21</v>
      </c>
      <c r="V6" s="8" t="s">
        <v>21</v>
      </c>
      <c r="W6" s="12" t="s">
        <v>21</v>
      </c>
      <c r="X6" s="8" t="s">
        <v>21</v>
      </c>
      <c r="Y6" s="20" t="s">
        <v>172</v>
      </c>
      <c r="Z6" s="37">
        <v>0</v>
      </c>
      <c r="AA6" s="37"/>
      <c r="AB6">
        <v>15.87</v>
      </c>
      <c r="AC6">
        <v>15.97</v>
      </c>
      <c r="AD6" s="37">
        <f t="shared" si="2"/>
        <v>15.92</v>
      </c>
      <c r="AE6" s="37">
        <f t="shared" si="3"/>
        <v>7.0710678118655765E-2</v>
      </c>
      <c r="AV6" s="17" t="s">
        <v>35</v>
      </c>
      <c r="AW6">
        <v>16800000</v>
      </c>
      <c r="AX6" s="37">
        <f t="shared" si="0"/>
        <v>7.2253092817258633</v>
      </c>
      <c r="AY6" s="12" t="s">
        <v>72</v>
      </c>
      <c r="AZ6" s="12" t="s">
        <v>75</v>
      </c>
      <c r="BA6" s="37"/>
      <c r="BB6" s="37"/>
      <c r="BC6" s="37"/>
    </row>
    <row r="7" spans="1:85">
      <c r="A7"/>
      <c r="C7" t="s">
        <v>307</v>
      </c>
      <c r="D7" s="8">
        <v>0.73199999999999998</v>
      </c>
      <c r="E7" s="12">
        <v>0.73699999999999999</v>
      </c>
      <c r="F7" s="12">
        <v>0.73699999999999999</v>
      </c>
      <c r="G7" s="12">
        <v>0.73699999999999999</v>
      </c>
      <c r="H7" s="17">
        <v>0.72899999999999998</v>
      </c>
      <c r="I7">
        <f>AVERAGE(D7:H7)</f>
        <v>0.73440000000000005</v>
      </c>
      <c r="J7" s="37">
        <f t="shared" si="1"/>
        <v>3.7148351242013451E-3</v>
      </c>
      <c r="L7" s="8" t="s">
        <v>308</v>
      </c>
      <c r="M7" s="12" t="s">
        <v>65</v>
      </c>
      <c r="N7" s="12" t="s">
        <v>67</v>
      </c>
      <c r="O7" s="12" t="s">
        <v>68</v>
      </c>
      <c r="P7" s="17" t="s">
        <v>309</v>
      </c>
      <c r="Q7" s="20" t="s">
        <v>229</v>
      </c>
      <c r="R7" s="20" t="s">
        <v>310</v>
      </c>
      <c r="T7" s="8" t="s">
        <v>311</v>
      </c>
      <c r="U7" s="8" t="s">
        <v>312</v>
      </c>
      <c r="V7" s="8" t="s">
        <v>313</v>
      </c>
      <c r="W7" s="8" t="s">
        <v>313</v>
      </c>
      <c r="X7" s="8" t="s">
        <v>21</v>
      </c>
      <c r="Y7" s="37" t="s">
        <v>219</v>
      </c>
      <c r="Z7" s="37" t="s">
        <v>314</v>
      </c>
      <c r="AA7" s="37"/>
      <c r="AB7">
        <v>12.17</v>
      </c>
      <c r="AC7">
        <v>10.87</v>
      </c>
      <c r="AD7" s="37">
        <f t="shared" si="2"/>
        <v>11.52</v>
      </c>
      <c r="AE7" s="37">
        <f t="shared" si="3"/>
        <v>0.91923881554252662</v>
      </c>
      <c r="AV7" s="10" t="s">
        <v>291</v>
      </c>
      <c r="AW7">
        <v>5800000</v>
      </c>
      <c r="AX7" s="37">
        <f t="shared" si="0"/>
        <v>6.7634279935629369</v>
      </c>
      <c r="AY7" s="8" t="s">
        <v>78</v>
      </c>
      <c r="AZ7" s="12" t="s">
        <v>80</v>
      </c>
      <c r="BA7" s="37"/>
      <c r="BB7" s="37"/>
      <c r="BC7" s="37"/>
    </row>
    <row r="8" spans="1:85">
      <c r="A8"/>
      <c r="C8" t="s">
        <v>315</v>
      </c>
      <c r="D8" s="12">
        <v>0.72099999999999997</v>
      </c>
      <c r="E8" s="12">
        <v>0.72699999999999998</v>
      </c>
      <c r="I8">
        <f t="shared" ref="I8:I16" si="4">AVERAGE(D8:E8)</f>
        <v>0.72399999999999998</v>
      </c>
      <c r="J8" s="37">
        <f t="shared" si="1"/>
        <v>4.2426406871192892E-3</v>
      </c>
      <c r="L8" s="12" t="s">
        <v>72</v>
      </c>
      <c r="M8" s="12" t="s">
        <v>75</v>
      </c>
      <c r="Q8" s="38" t="s">
        <v>316</v>
      </c>
      <c r="R8" s="38" t="s">
        <v>317</v>
      </c>
      <c r="T8" s="8" t="s">
        <v>318</v>
      </c>
      <c r="U8" s="12" t="s">
        <v>319</v>
      </c>
      <c r="V8" s="37"/>
      <c r="W8" s="37"/>
      <c r="X8" s="37"/>
      <c r="Y8" s="37" t="s">
        <v>320</v>
      </c>
      <c r="Z8" s="37">
        <v>0.7</v>
      </c>
      <c r="AA8" s="37"/>
      <c r="AB8" s="37">
        <v>16.149999999999999</v>
      </c>
      <c r="AC8" s="37">
        <v>16.13</v>
      </c>
      <c r="AD8" s="37">
        <f t="shared" si="2"/>
        <v>16.14</v>
      </c>
      <c r="AE8" s="37">
        <f t="shared" si="3"/>
        <v>1.4142135623730649E-2</v>
      </c>
      <c r="AF8" s="37"/>
      <c r="AG8" s="37"/>
      <c r="AH8" s="37"/>
      <c r="AI8" s="37"/>
      <c r="AJ8" s="37"/>
      <c r="AK8" s="37"/>
      <c r="AL8" s="37"/>
      <c r="AM8" s="37"/>
      <c r="AN8" s="37"/>
      <c r="AO8" s="37"/>
      <c r="AV8" s="13" t="s">
        <v>292</v>
      </c>
      <c r="AW8">
        <v>850</v>
      </c>
      <c r="AX8" s="37">
        <f t="shared" si="0"/>
        <v>2.9294189257142929</v>
      </c>
      <c r="AY8" s="8" t="s">
        <v>321</v>
      </c>
      <c r="AZ8" s="8" t="s">
        <v>321</v>
      </c>
      <c r="BA8" s="37"/>
      <c r="BB8" s="37"/>
      <c r="BC8" s="37"/>
    </row>
    <row r="9" spans="1:85">
      <c r="A9"/>
      <c r="C9" t="s">
        <v>322</v>
      </c>
      <c r="D9" s="8">
        <v>0.74099999999999999</v>
      </c>
      <c r="E9" s="12">
        <v>0.74199999999999999</v>
      </c>
      <c r="I9" s="37">
        <f t="shared" si="4"/>
        <v>0.74150000000000005</v>
      </c>
      <c r="J9" s="37">
        <f t="shared" si="1"/>
        <v>7.0710678118654816E-4</v>
      </c>
      <c r="L9" s="8" t="s">
        <v>78</v>
      </c>
      <c r="M9" s="12" t="s">
        <v>80</v>
      </c>
      <c r="Q9" s="38" t="s">
        <v>78</v>
      </c>
      <c r="R9" s="38" t="s">
        <v>323</v>
      </c>
      <c r="T9" s="8" t="s">
        <v>21</v>
      </c>
      <c r="U9" s="8" t="s">
        <v>21</v>
      </c>
      <c r="V9" s="37"/>
      <c r="W9" s="37"/>
      <c r="X9" s="37"/>
      <c r="Y9" s="8" t="s">
        <v>21</v>
      </c>
      <c r="Z9" s="37">
        <v>0</v>
      </c>
      <c r="AA9" s="37"/>
      <c r="AB9" s="37">
        <v>16.02</v>
      </c>
      <c r="AC9" s="37">
        <v>16.16</v>
      </c>
      <c r="AD9" s="37">
        <f t="shared" si="2"/>
        <v>16.09</v>
      </c>
      <c r="AE9" s="37">
        <f t="shared" si="3"/>
        <v>9.8994949366117052E-2</v>
      </c>
      <c r="AF9" s="37"/>
      <c r="AG9" s="37"/>
      <c r="AH9" s="37"/>
      <c r="AI9" s="37"/>
      <c r="AJ9" s="37"/>
      <c r="AK9" s="37"/>
      <c r="AL9" s="37"/>
      <c r="AM9" s="37"/>
      <c r="AN9" s="37"/>
      <c r="AO9" s="37"/>
      <c r="AV9" s="13" t="s">
        <v>293</v>
      </c>
      <c r="AW9">
        <v>150</v>
      </c>
      <c r="AX9" s="37">
        <f t="shared" si="0"/>
        <v>2.1760912590556813</v>
      </c>
      <c r="AY9" s="8" t="s">
        <v>84</v>
      </c>
      <c r="AZ9" s="12" t="s">
        <v>87</v>
      </c>
      <c r="BA9" s="37"/>
      <c r="BB9" s="37"/>
      <c r="BC9" s="37"/>
    </row>
    <row r="10" spans="1:85">
      <c r="A10"/>
      <c r="C10" t="s">
        <v>324</v>
      </c>
      <c r="D10" s="8">
        <v>0.73899999999999999</v>
      </c>
      <c r="E10" s="12">
        <v>0.73899999999999999</v>
      </c>
      <c r="I10">
        <f t="shared" si="4"/>
        <v>0.73899999999999999</v>
      </c>
      <c r="J10" s="37">
        <f t="shared" si="1"/>
        <v>0</v>
      </c>
      <c r="L10" s="8" t="s">
        <v>321</v>
      </c>
      <c r="M10" s="8" t="s">
        <v>321</v>
      </c>
      <c r="Q10" s="38" t="s">
        <v>325</v>
      </c>
      <c r="R10">
        <v>0</v>
      </c>
      <c r="T10" s="8" t="s">
        <v>326</v>
      </c>
      <c r="U10" s="8" t="s">
        <v>326</v>
      </c>
      <c r="V10" s="37"/>
      <c r="W10" s="37"/>
      <c r="X10" s="37"/>
      <c r="Y10" s="8" t="s">
        <v>326</v>
      </c>
      <c r="Z10" s="37">
        <v>0</v>
      </c>
      <c r="AA10" s="37"/>
      <c r="AB10" s="37">
        <v>16.29</v>
      </c>
      <c r="AC10" s="37">
        <v>16.649999999999999</v>
      </c>
      <c r="AD10" s="37">
        <f t="shared" si="2"/>
        <v>16.47</v>
      </c>
      <c r="AE10" s="37">
        <f t="shared" si="3"/>
        <v>0.25455844122713961</v>
      </c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V10" s="13" t="s">
        <v>294</v>
      </c>
      <c r="AW10">
        <v>6400000</v>
      </c>
      <c r="AX10" s="37">
        <f t="shared" si="0"/>
        <v>6.8061799739838875</v>
      </c>
      <c r="AY10" s="20" t="s">
        <v>327</v>
      </c>
      <c r="AZ10" s="20" t="s">
        <v>163</v>
      </c>
      <c r="BA10" s="37" t="s">
        <v>328</v>
      </c>
      <c r="BB10" s="38" t="s">
        <v>329</v>
      </c>
      <c r="BC10" s="38" t="s">
        <v>330</v>
      </c>
      <c r="BT10" s="23" t="s">
        <v>89</v>
      </c>
      <c r="BU10">
        <v>19700</v>
      </c>
      <c r="BV10">
        <f t="shared" ref="BV10:BV29" si="5">LOG(BU10)</f>
        <v>4.2944662261615933</v>
      </c>
      <c r="CE10" s="8" t="s">
        <v>21</v>
      </c>
      <c r="CF10">
        <v>10</v>
      </c>
      <c r="CG10">
        <f t="shared" ref="CG10:CG29" si="6">LOG(CF10)</f>
        <v>1</v>
      </c>
    </row>
    <row r="11" spans="1:85">
      <c r="A11"/>
      <c r="C11" t="s">
        <v>331</v>
      </c>
      <c r="D11" s="8">
        <v>0.74199999999999999</v>
      </c>
      <c r="E11" s="12">
        <v>0.74199999999999999</v>
      </c>
      <c r="I11">
        <f t="shared" si="4"/>
        <v>0.74199999999999999</v>
      </c>
      <c r="J11" s="37">
        <f t="shared" si="1"/>
        <v>0</v>
      </c>
      <c r="L11" s="8" t="s">
        <v>84</v>
      </c>
      <c r="M11" s="12" t="s">
        <v>87</v>
      </c>
      <c r="Q11" s="38" t="s">
        <v>332</v>
      </c>
      <c r="R11" s="37" t="s">
        <v>333</v>
      </c>
      <c r="T11" s="8" t="s">
        <v>85</v>
      </c>
      <c r="U11" s="8" t="s">
        <v>85</v>
      </c>
      <c r="V11" s="37"/>
      <c r="W11" s="37"/>
      <c r="X11" s="37"/>
      <c r="Y11" s="8" t="s">
        <v>85</v>
      </c>
      <c r="Z11" s="37">
        <v>0</v>
      </c>
      <c r="AA11" s="37"/>
      <c r="AB11" s="37">
        <v>21.31</v>
      </c>
      <c r="AC11" s="37">
        <v>21.27</v>
      </c>
      <c r="AD11" s="37">
        <f t="shared" si="2"/>
        <v>21.29</v>
      </c>
      <c r="AE11" s="37">
        <f t="shared" si="3"/>
        <v>2.8284271247461298E-2</v>
      </c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V11" s="13" t="s">
        <v>295</v>
      </c>
      <c r="AW11">
        <v>500</v>
      </c>
      <c r="AX11" s="37">
        <f t="shared" si="0"/>
        <v>2.6989700043360187</v>
      </c>
      <c r="AY11" s="37" t="s">
        <v>334</v>
      </c>
      <c r="AZ11" s="37" t="s">
        <v>335</v>
      </c>
      <c r="BA11" s="37" t="s">
        <v>336</v>
      </c>
      <c r="BB11" s="37" t="s">
        <v>337</v>
      </c>
      <c r="BC11" s="37" t="s">
        <v>337</v>
      </c>
      <c r="BT11" s="12" t="s">
        <v>338</v>
      </c>
      <c r="BU11">
        <v>150</v>
      </c>
      <c r="BV11" s="37">
        <f t="shared" si="5"/>
        <v>2.1760912590556813</v>
      </c>
      <c r="CE11" s="8" t="s">
        <v>21</v>
      </c>
      <c r="CF11">
        <v>10</v>
      </c>
      <c r="CG11" s="37">
        <f t="shared" si="6"/>
        <v>1</v>
      </c>
    </row>
    <row r="12" spans="1:85">
      <c r="A12"/>
      <c r="C12" t="s">
        <v>339</v>
      </c>
      <c r="D12" s="20">
        <v>0.73399999999999999</v>
      </c>
      <c r="E12" s="20">
        <v>0.73399999999999999</v>
      </c>
      <c r="I12">
        <f t="shared" si="4"/>
        <v>0.73399999999999999</v>
      </c>
      <c r="J12" s="37">
        <f t="shared" si="1"/>
        <v>0</v>
      </c>
      <c r="L12" s="20" t="s">
        <v>327</v>
      </c>
      <c r="M12" s="20" t="s">
        <v>163</v>
      </c>
      <c r="N12" s="37" t="s">
        <v>328</v>
      </c>
      <c r="O12" s="38" t="s">
        <v>329</v>
      </c>
      <c r="P12" s="38" t="s">
        <v>330</v>
      </c>
      <c r="Q12" s="38" t="s">
        <v>340</v>
      </c>
      <c r="R12" s="37" t="s">
        <v>341</v>
      </c>
      <c r="T12" s="8" t="s">
        <v>21</v>
      </c>
      <c r="U12" s="8" t="s">
        <v>21</v>
      </c>
      <c r="V12" s="37"/>
      <c r="W12" s="37"/>
      <c r="X12" s="37"/>
      <c r="Y12" s="8" t="s">
        <v>21</v>
      </c>
      <c r="Z12" s="37">
        <v>0</v>
      </c>
      <c r="AA12" s="37"/>
      <c r="AB12" s="37">
        <v>20.239999999999998</v>
      </c>
      <c r="AC12" s="37">
        <v>20.49</v>
      </c>
      <c r="AD12" s="37">
        <f t="shared" si="2"/>
        <v>20.364999999999998</v>
      </c>
      <c r="AE12" s="37">
        <f t="shared" si="3"/>
        <v>0.17677669529663689</v>
      </c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V12" s="8" t="s">
        <v>54</v>
      </c>
      <c r="AW12">
        <v>20600</v>
      </c>
      <c r="AX12" s="37">
        <f t="shared" si="0"/>
        <v>4.3138672203691533</v>
      </c>
      <c r="AY12" s="20" t="s">
        <v>342</v>
      </c>
      <c r="AZ12" s="38" t="s">
        <v>343</v>
      </c>
      <c r="BA12" s="37"/>
      <c r="BB12" s="37"/>
      <c r="BC12" s="37"/>
      <c r="BM12" s="38" t="s">
        <v>344</v>
      </c>
      <c r="BO12" s="38" t="s">
        <v>190</v>
      </c>
      <c r="BQ12" s="38" t="s">
        <v>345</v>
      </c>
      <c r="BT12" s="12" t="s">
        <v>346</v>
      </c>
      <c r="BU12">
        <v>650</v>
      </c>
      <c r="BV12" s="37">
        <f t="shared" si="5"/>
        <v>2.8129133566428557</v>
      </c>
      <c r="CA12" s="37"/>
      <c r="CB12" s="37"/>
      <c r="CC12" s="37"/>
      <c r="CE12" s="8" t="s">
        <v>21</v>
      </c>
      <c r="CF12">
        <v>10</v>
      </c>
      <c r="CG12" s="37">
        <f t="shared" si="6"/>
        <v>1</v>
      </c>
    </row>
    <row r="13" spans="1:85">
      <c r="A13"/>
      <c r="C13" t="s">
        <v>347</v>
      </c>
      <c r="D13" s="20">
        <v>0.74399999999999999</v>
      </c>
      <c r="E13" s="20">
        <v>0.74399999999999999</v>
      </c>
      <c r="I13">
        <f t="shared" si="4"/>
        <v>0.74399999999999999</v>
      </c>
      <c r="J13" s="37">
        <f t="shared" si="1"/>
        <v>0</v>
      </c>
      <c r="L13" s="37" t="s">
        <v>334</v>
      </c>
      <c r="M13" s="37" t="s">
        <v>335</v>
      </c>
      <c r="N13" s="37" t="s">
        <v>336</v>
      </c>
      <c r="O13" s="37" t="s">
        <v>337</v>
      </c>
      <c r="P13" s="37" t="s">
        <v>337</v>
      </c>
      <c r="Q13" s="38" t="s">
        <v>348</v>
      </c>
      <c r="R13" s="38" t="s">
        <v>349</v>
      </c>
      <c r="T13" s="37" t="s">
        <v>284</v>
      </c>
      <c r="U13" s="37" t="s">
        <v>284</v>
      </c>
      <c r="V13" s="37"/>
      <c r="W13" s="37"/>
      <c r="X13" s="37"/>
      <c r="Y13" s="37" t="s">
        <v>284</v>
      </c>
      <c r="Z13" s="37">
        <v>0</v>
      </c>
      <c r="AA13" s="37"/>
      <c r="AB13" s="37">
        <v>20.41</v>
      </c>
      <c r="AC13" s="37">
        <v>20.65</v>
      </c>
      <c r="AD13" s="37">
        <f t="shared" si="2"/>
        <v>20.53</v>
      </c>
      <c r="AE13" s="37">
        <f t="shared" si="3"/>
        <v>0.16970562748457366</v>
      </c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V13" s="12" t="s">
        <v>302</v>
      </c>
      <c r="AW13">
        <v>250</v>
      </c>
      <c r="AX13" s="37">
        <f t="shared" si="0"/>
        <v>2.3979400086720375</v>
      </c>
      <c r="AY13" s="20" t="s">
        <v>350</v>
      </c>
      <c r="AZ13" s="20" t="s">
        <v>351</v>
      </c>
      <c r="BA13" s="37"/>
      <c r="BB13" s="37"/>
      <c r="BC13" s="37"/>
      <c r="BO13" s="37"/>
      <c r="BP13" s="37"/>
      <c r="BQ13" s="37"/>
      <c r="BT13" s="12" t="s">
        <v>352</v>
      </c>
      <c r="BU13">
        <v>2000</v>
      </c>
      <c r="BV13" s="37">
        <f t="shared" si="5"/>
        <v>3.3010299956639813</v>
      </c>
      <c r="CA13" s="37"/>
      <c r="CB13" s="37"/>
      <c r="CC13" s="37"/>
      <c r="CE13" s="20" t="s">
        <v>97</v>
      </c>
      <c r="CF13">
        <v>240</v>
      </c>
      <c r="CG13" s="37">
        <f t="shared" si="6"/>
        <v>2.3802112417116059</v>
      </c>
    </row>
    <row r="14" spans="1:85">
      <c r="A14"/>
      <c r="C14" t="s">
        <v>353</v>
      </c>
      <c r="D14" s="20">
        <v>0.72499999999999998</v>
      </c>
      <c r="E14" s="20">
        <v>0.72599999999999998</v>
      </c>
      <c r="I14">
        <f t="shared" si="4"/>
        <v>0.72550000000000003</v>
      </c>
      <c r="J14" s="37">
        <f t="shared" si="1"/>
        <v>7.0710678118654816E-4</v>
      </c>
      <c r="L14" s="20" t="s">
        <v>342</v>
      </c>
      <c r="M14" s="38" t="s">
        <v>343</v>
      </c>
      <c r="Q14" s="38" t="s">
        <v>184</v>
      </c>
      <c r="R14" s="38" t="s">
        <v>354</v>
      </c>
      <c r="T14" s="8" t="s">
        <v>21</v>
      </c>
      <c r="U14" s="8" t="s">
        <v>21</v>
      </c>
      <c r="V14" s="37"/>
      <c r="W14" s="37"/>
      <c r="X14" s="37"/>
      <c r="Y14" s="8" t="s">
        <v>21</v>
      </c>
      <c r="Z14" s="37">
        <v>0</v>
      </c>
      <c r="AA14" s="37"/>
      <c r="AB14" s="37">
        <v>15.88</v>
      </c>
      <c r="AC14" s="37">
        <v>15.78</v>
      </c>
      <c r="AD14" s="37">
        <f t="shared" si="2"/>
        <v>15.83</v>
      </c>
      <c r="AE14" s="37">
        <f t="shared" si="3"/>
        <v>7.0710678118655765E-2</v>
      </c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V14" s="12" t="s">
        <v>303</v>
      </c>
      <c r="AW14">
        <v>400</v>
      </c>
      <c r="AX14" s="37">
        <f t="shared" si="0"/>
        <v>2.6020599913279625</v>
      </c>
      <c r="AY14" s="20" t="s">
        <v>355</v>
      </c>
      <c r="AZ14" s="20" t="s">
        <v>356</v>
      </c>
      <c r="BA14" s="37"/>
      <c r="BB14" s="37"/>
      <c r="BC14" s="37"/>
      <c r="BO14" s="37"/>
      <c r="BP14" s="37"/>
      <c r="BQ14" s="37"/>
      <c r="BT14" s="17" t="s">
        <v>99</v>
      </c>
      <c r="BU14">
        <v>165000</v>
      </c>
      <c r="BV14" s="37">
        <f t="shared" si="5"/>
        <v>5.2174839442139067</v>
      </c>
      <c r="CA14" s="37"/>
      <c r="CB14" s="37"/>
      <c r="CC14" s="37"/>
      <c r="CE14" s="20" t="s">
        <v>100</v>
      </c>
      <c r="CF14">
        <v>150</v>
      </c>
      <c r="CG14" s="37">
        <f t="shared" si="6"/>
        <v>2.1760912590556813</v>
      </c>
    </row>
    <row r="15" spans="1:85">
      <c r="A15"/>
      <c r="C15" t="s">
        <v>357</v>
      </c>
      <c r="D15">
        <v>0.76800000000000002</v>
      </c>
      <c r="E15">
        <v>0.76800000000000002</v>
      </c>
      <c r="I15">
        <f t="shared" si="4"/>
        <v>0.76800000000000002</v>
      </c>
      <c r="J15" s="37">
        <f t="shared" si="1"/>
        <v>0</v>
      </c>
      <c r="L15" s="20" t="s">
        <v>350</v>
      </c>
      <c r="M15" s="20" t="s">
        <v>351</v>
      </c>
      <c r="Q15" s="38" t="s">
        <v>358</v>
      </c>
      <c r="R15" s="38" t="s">
        <v>359</v>
      </c>
      <c r="T15" s="37" t="s">
        <v>360</v>
      </c>
      <c r="U15" s="37" t="s">
        <v>360</v>
      </c>
      <c r="V15" s="37"/>
      <c r="W15" s="37"/>
      <c r="X15" s="37"/>
      <c r="Y15" s="37" t="s">
        <v>360</v>
      </c>
      <c r="Z15" s="37">
        <v>0</v>
      </c>
      <c r="AA15" s="37"/>
      <c r="AB15" s="37">
        <v>15.02</v>
      </c>
      <c r="AC15" s="37">
        <v>15.28</v>
      </c>
      <c r="AD15" s="37">
        <f t="shared" si="2"/>
        <v>15.149999999999999</v>
      </c>
      <c r="AE15" s="37">
        <f t="shared" si="3"/>
        <v>0.18384776310877124</v>
      </c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V15" s="12" t="s">
        <v>304</v>
      </c>
      <c r="AW15">
        <v>50</v>
      </c>
      <c r="AX15" s="37">
        <f t="shared" si="0"/>
        <v>1.6989700043360187</v>
      </c>
      <c r="BO15" s="37"/>
      <c r="BP15" s="37"/>
      <c r="BQ15" s="37"/>
      <c r="BT15" s="8" t="s">
        <v>361</v>
      </c>
      <c r="BU15">
        <v>138000000</v>
      </c>
      <c r="BV15" s="37">
        <f t="shared" si="5"/>
        <v>8.1398790864012369</v>
      </c>
      <c r="CA15" s="37"/>
      <c r="CB15" s="37"/>
      <c r="CC15" s="37"/>
      <c r="CE15" s="8" t="s">
        <v>302</v>
      </c>
      <c r="CF15">
        <v>250</v>
      </c>
      <c r="CG15" s="37">
        <f t="shared" si="6"/>
        <v>2.3979400086720375</v>
      </c>
    </row>
    <row r="16" spans="1:85">
      <c r="A16"/>
      <c r="C16" t="s">
        <v>362</v>
      </c>
      <c r="D16">
        <v>0.74399999999999999</v>
      </c>
      <c r="E16">
        <v>0.74399999999999999</v>
      </c>
      <c r="I16">
        <f t="shared" si="4"/>
        <v>0.74399999999999999</v>
      </c>
      <c r="J16" s="37">
        <f t="shared" si="1"/>
        <v>0</v>
      </c>
      <c r="L16" s="20" t="s">
        <v>355</v>
      </c>
      <c r="M16" s="20" t="s">
        <v>356</v>
      </c>
      <c r="Q16" s="38" t="s">
        <v>363</v>
      </c>
      <c r="R16" s="38" t="s">
        <v>364</v>
      </c>
      <c r="T16" s="37" t="s">
        <v>302</v>
      </c>
      <c r="U16" s="37" t="s">
        <v>302</v>
      </c>
      <c r="V16" s="37"/>
      <c r="W16" s="37"/>
      <c r="X16" s="37"/>
      <c r="Y16" s="37" t="s">
        <v>302</v>
      </c>
      <c r="Z16" s="37">
        <v>0</v>
      </c>
      <c r="AA16" s="37"/>
      <c r="AB16" s="37">
        <v>15.09</v>
      </c>
      <c r="AC16" s="37">
        <v>15.38</v>
      </c>
      <c r="AD16" s="37">
        <f t="shared" si="2"/>
        <v>15.234999999999999</v>
      </c>
      <c r="AE16" s="37">
        <f t="shared" si="3"/>
        <v>0.20506096654427997</v>
      </c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V16" s="8" t="s">
        <v>21</v>
      </c>
      <c r="AW16">
        <v>10</v>
      </c>
      <c r="AX16" s="37">
        <f t="shared" si="0"/>
        <v>1</v>
      </c>
      <c r="BN16" s="38" t="s">
        <v>365</v>
      </c>
      <c r="BP16" s="38" t="s">
        <v>366</v>
      </c>
      <c r="BQ16" s="38" t="s">
        <v>367</v>
      </c>
      <c r="BT16" s="12" t="s">
        <v>62</v>
      </c>
      <c r="BU16">
        <v>2000</v>
      </c>
      <c r="BV16" s="37">
        <f t="shared" si="5"/>
        <v>3.3010299956639813</v>
      </c>
      <c r="CA16" s="37"/>
      <c r="CB16" s="37"/>
      <c r="CC16" s="37"/>
      <c r="CE16" s="12" t="s">
        <v>368</v>
      </c>
      <c r="CF16">
        <v>20</v>
      </c>
      <c r="CG16" s="37">
        <f t="shared" si="6"/>
        <v>1.3010299956639813</v>
      </c>
    </row>
    <row r="17" spans="1:85">
      <c r="A17"/>
      <c r="H17" s="37" t="s">
        <v>369</v>
      </c>
      <c r="I17" s="37">
        <f>STDEV(I4:I16)</f>
        <v>1.3224874581345119E-2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V17" s="8" t="s">
        <v>308</v>
      </c>
      <c r="AW17">
        <v>2000</v>
      </c>
      <c r="AX17" s="37">
        <f t="shared" si="0"/>
        <v>3.3010299956639813</v>
      </c>
      <c r="BT17" s="12" t="s">
        <v>370</v>
      </c>
      <c r="BU17">
        <v>98000000</v>
      </c>
      <c r="BV17" s="37">
        <f t="shared" si="5"/>
        <v>7.9912260756924951</v>
      </c>
      <c r="CE17" s="12" t="s">
        <v>371</v>
      </c>
      <c r="CF17">
        <v>150</v>
      </c>
      <c r="CG17" s="37">
        <f t="shared" si="6"/>
        <v>2.1760912590556813</v>
      </c>
    </row>
    <row r="18" spans="1:85">
      <c r="A18"/>
      <c r="Y18" s="37"/>
      <c r="Z18" s="37"/>
      <c r="AA18" s="37"/>
      <c r="AB18" s="37"/>
      <c r="AC18" s="37"/>
      <c r="AD18" s="37"/>
      <c r="AE18" s="37"/>
      <c r="AF18" s="37"/>
      <c r="AG18" s="1" t="s">
        <v>268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V18" s="12" t="s">
        <v>65</v>
      </c>
      <c r="AW18">
        <v>26000</v>
      </c>
      <c r="AX18" s="37">
        <f t="shared" si="0"/>
        <v>4.4149733479708182</v>
      </c>
      <c r="BT18" s="12" t="s">
        <v>62</v>
      </c>
      <c r="BU18">
        <v>2000</v>
      </c>
      <c r="BV18" s="37">
        <f t="shared" si="5"/>
        <v>3.3010299956639813</v>
      </c>
      <c r="CE18" s="12" t="s">
        <v>284</v>
      </c>
      <c r="CF18">
        <v>15</v>
      </c>
      <c r="CG18" s="37">
        <f t="shared" si="6"/>
        <v>1.1760912590556813</v>
      </c>
    </row>
    <row r="19" spans="1:85">
      <c r="A19"/>
      <c r="B19" s="37" t="s">
        <v>88</v>
      </c>
      <c r="D19" s="37" t="s">
        <v>272</v>
      </c>
      <c r="E19" s="37" t="s">
        <v>273</v>
      </c>
      <c r="F19" s="37" t="s">
        <v>274</v>
      </c>
      <c r="G19" s="37" t="s">
        <v>275</v>
      </c>
      <c r="H19" s="37" t="s">
        <v>276</v>
      </c>
      <c r="I19" s="37" t="s">
        <v>372</v>
      </c>
      <c r="J19" s="37" t="s">
        <v>278</v>
      </c>
      <c r="L19" s="37" t="s">
        <v>272</v>
      </c>
      <c r="M19" s="37" t="s">
        <v>273</v>
      </c>
      <c r="N19" s="37" t="s">
        <v>274</v>
      </c>
      <c r="O19" s="37" t="s">
        <v>275</v>
      </c>
      <c r="P19" s="37" t="s">
        <v>276</v>
      </c>
      <c r="Q19" s="37" t="s">
        <v>372</v>
      </c>
      <c r="R19" s="37" t="s">
        <v>278</v>
      </c>
      <c r="T19" s="37" t="s">
        <v>272</v>
      </c>
      <c r="U19" s="37" t="s">
        <v>273</v>
      </c>
      <c r="V19" s="37" t="s">
        <v>274</v>
      </c>
      <c r="W19" s="37" t="s">
        <v>275</v>
      </c>
      <c r="X19" s="37" t="s">
        <v>276</v>
      </c>
      <c r="Y19" s="37" t="s">
        <v>277</v>
      </c>
      <c r="Z19" s="37" t="s">
        <v>278</v>
      </c>
      <c r="AA19" s="37"/>
      <c r="AB19" s="37" t="s">
        <v>272</v>
      </c>
      <c r="AC19" s="37" t="s">
        <v>273</v>
      </c>
      <c r="AD19" s="37" t="s">
        <v>279</v>
      </c>
      <c r="AE19" s="37" t="s">
        <v>278</v>
      </c>
      <c r="AF19" s="37"/>
      <c r="AG19" s="37" t="s">
        <v>272</v>
      </c>
      <c r="AH19" s="37" t="s">
        <v>273</v>
      </c>
      <c r="AI19" s="37" t="s">
        <v>274</v>
      </c>
      <c r="AJ19" s="37" t="s">
        <v>275</v>
      </c>
      <c r="AK19" s="37" t="s">
        <v>276</v>
      </c>
      <c r="AL19" s="37" t="s">
        <v>373</v>
      </c>
      <c r="AM19" s="37" t="s">
        <v>374</v>
      </c>
      <c r="AN19" s="37" t="s">
        <v>375</v>
      </c>
      <c r="AO19" s="37" t="s">
        <v>376</v>
      </c>
      <c r="AP19" s="37" t="s">
        <v>377</v>
      </c>
      <c r="AQ19" s="37" t="s">
        <v>277</v>
      </c>
      <c r="AR19" s="37" t="s">
        <v>278</v>
      </c>
      <c r="AV19" s="12" t="s">
        <v>67</v>
      </c>
      <c r="AW19">
        <v>12000</v>
      </c>
      <c r="AX19" s="37">
        <f t="shared" si="0"/>
        <v>4.0791812460476251</v>
      </c>
      <c r="BT19" s="17" t="s">
        <v>378</v>
      </c>
      <c r="BU19">
        <v>860000</v>
      </c>
      <c r="BV19" s="37">
        <f t="shared" si="5"/>
        <v>5.9344984512435675</v>
      </c>
      <c r="CE19" s="12" t="s">
        <v>326</v>
      </c>
      <c r="CF19">
        <v>35</v>
      </c>
      <c r="CG19" s="37">
        <f t="shared" si="6"/>
        <v>1.5440680443502757</v>
      </c>
    </row>
    <row r="20" spans="1:85">
      <c r="A20"/>
      <c r="C20" s="37" t="s">
        <v>379</v>
      </c>
      <c r="D20" s="23">
        <v>0.73199999999999998</v>
      </c>
      <c r="E20" s="12">
        <v>0.74</v>
      </c>
      <c r="F20" s="12">
        <v>0.74</v>
      </c>
      <c r="G20" s="12">
        <v>0.73899999999999999</v>
      </c>
      <c r="H20" s="17">
        <v>0.74</v>
      </c>
      <c r="I20">
        <f>AVERAGE(D20:H20)</f>
        <v>0.73819999999999997</v>
      </c>
      <c r="J20">
        <f t="shared" ref="J20:J26" si="7">STDEV(D20:H20)</f>
        <v>3.4928498393145989E-3</v>
      </c>
      <c r="L20" s="23" t="s">
        <v>89</v>
      </c>
      <c r="M20" s="12" t="s">
        <v>338</v>
      </c>
      <c r="N20" s="12" t="s">
        <v>346</v>
      </c>
      <c r="O20" s="12" t="s">
        <v>352</v>
      </c>
      <c r="P20" s="17" t="s">
        <v>99</v>
      </c>
      <c r="Q20" s="37" t="s">
        <v>380</v>
      </c>
      <c r="R20" s="38" t="s">
        <v>381</v>
      </c>
      <c r="T20" s="8" t="s">
        <v>21</v>
      </c>
      <c r="U20" s="8" t="s">
        <v>21</v>
      </c>
      <c r="V20" s="8" t="s">
        <v>21</v>
      </c>
      <c r="W20" s="20" t="s">
        <v>97</v>
      </c>
      <c r="X20" s="20" t="s">
        <v>100</v>
      </c>
      <c r="Y20" s="20" t="s">
        <v>382</v>
      </c>
      <c r="Z20" s="20" t="s">
        <v>383</v>
      </c>
      <c r="AA20" s="37"/>
      <c r="AB20" s="37">
        <v>16.43</v>
      </c>
      <c r="AC20" s="37">
        <v>16.62</v>
      </c>
      <c r="AD20" s="37">
        <f t="shared" ref="AD20:AD26" si="8">AVERAGE(AB20:AC20)</f>
        <v>16.524999999999999</v>
      </c>
      <c r="AE20" s="37">
        <f t="shared" ref="AE20:AE26" si="9">STDEV(AB20:AC20)</f>
        <v>0.13435028842592872</v>
      </c>
      <c r="AF20" s="37"/>
      <c r="AG20" s="37">
        <v>47.17</v>
      </c>
      <c r="AH20" s="37">
        <v>25.33</v>
      </c>
      <c r="AI20" s="37">
        <v>21.22</v>
      </c>
      <c r="AJ20" s="37">
        <v>26.53</v>
      </c>
      <c r="AK20" s="37">
        <v>31.55</v>
      </c>
      <c r="AL20" s="37">
        <v>37.25</v>
      </c>
      <c r="AM20" s="37">
        <v>36.03</v>
      </c>
      <c r="AN20" s="37">
        <v>5.82</v>
      </c>
      <c r="AO20" s="37">
        <v>40.11</v>
      </c>
      <c r="AP20">
        <v>78.930000000000007</v>
      </c>
      <c r="AQ20">
        <f>AVERAGE(AG20:AO20)</f>
        <v>30.112222222222222</v>
      </c>
      <c r="AR20">
        <f>STDEV(AG20:AO20)</f>
        <v>12.164724388347006</v>
      </c>
      <c r="AV20" s="12" t="s">
        <v>68</v>
      </c>
      <c r="AW20">
        <v>16000</v>
      </c>
      <c r="AX20" s="37">
        <f t="shared" si="0"/>
        <v>4.204119982655925</v>
      </c>
      <c r="BT20" s="38" t="s">
        <v>192</v>
      </c>
      <c r="BU20">
        <v>3000000</v>
      </c>
      <c r="BV20" s="37">
        <f t="shared" si="5"/>
        <v>6.4771212547196626</v>
      </c>
      <c r="CE20" s="37" t="s">
        <v>384</v>
      </c>
      <c r="CF20">
        <v>130</v>
      </c>
      <c r="CG20" s="37">
        <f t="shared" si="6"/>
        <v>2.1139433523068369</v>
      </c>
    </row>
    <row r="21" spans="1:85">
      <c r="A21"/>
      <c r="C21" s="37" t="s">
        <v>385</v>
      </c>
      <c r="D21" s="8">
        <v>0.76900000000000002</v>
      </c>
      <c r="E21" s="12">
        <v>0.74399999999999999</v>
      </c>
      <c r="F21" s="12">
        <v>0.747</v>
      </c>
      <c r="G21" s="12">
        <v>0.745</v>
      </c>
      <c r="H21" s="12">
        <v>0.745</v>
      </c>
      <c r="I21">
        <f>AVERAGE(D21:H21)</f>
        <v>0.75</v>
      </c>
      <c r="J21" s="37">
        <f t="shared" si="7"/>
        <v>1.0677078252031321E-2</v>
      </c>
      <c r="L21" s="8" t="s">
        <v>361</v>
      </c>
      <c r="M21" s="12" t="s">
        <v>62</v>
      </c>
      <c r="N21" s="12" t="s">
        <v>370</v>
      </c>
      <c r="O21" s="12" t="s">
        <v>62</v>
      </c>
      <c r="P21" s="17" t="s">
        <v>378</v>
      </c>
      <c r="Q21" s="37" t="s">
        <v>386</v>
      </c>
      <c r="R21" s="38" t="s">
        <v>387</v>
      </c>
      <c r="T21" s="8" t="s">
        <v>302</v>
      </c>
      <c r="U21" s="12" t="s">
        <v>368</v>
      </c>
      <c r="V21" s="12" t="s">
        <v>371</v>
      </c>
      <c r="W21" s="12" t="s">
        <v>284</v>
      </c>
      <c r="X21" s="12" t="s">
        <v>326</v>
      </c>
      <c r="Y21" s="20" t="s">
        <v>388</v>
      </c>
      <c r="Z21" s="20" t="s">
        <v>389</v>
      </c>
      <c r="AA21" s="37"/>
      <c r="AB21" s="37">
        <v>16.170000000000002</v>
      </c>
      <c r="AC21" s="37">
        <v>16.350000000000001</v>
      </c>
      <c r="AD21" s="37">
        <f t="shared" si="8"/>
        <v>16.260000000000002</v>
      </c>
      <c r="AE21" s="37">
        <f t="shared" si="9"/>
        <v>0.12727922061357835</v>
      </c>
      <c r="AF21" s="37"/>
      <c r="AG21" s="37">
        <v>33.549999999999997</v>
      </c>
      <c r="AH21" s="37">
        <v>40.68</v>
      </c>
      <c r="AI21" s="37">
        <v>5.8</v>
      </c>
      <c r="AJ21" s="37">
        <v>8.0399999999999991</v>
      </c>
      <c r="AK21" s="37">
        <v>38.770000000000003</v>
      </c>
      <c r="AL21" s="37">
        <v>27.11</v>
      </c>
      <c r="AM21" s="37">
        <v>9.3000000000000007</v>
      </c>
      <c r="AN21" s="37">
        <v>17.100000000000001</v>
      </c>
      <c r="AO21" s="37">
        <v>6.97</v>
      </c>
      <c r="AP21">
        <v>48.56</v>
      </c>
      <c r="AQ21">
        <f>AVERAGE(AG21:AO21)</f>
        <v>20.813333333333333</v>
      </c>
      <c r="AR21">
        <f>STDEV(AG21:AO21)</f>
        <v>14.341978594322333</v>
      </c>
      <c r="AV21" s="17" t="s">
        <v>309</v>
      </c>
      <c r="AW21">
        <v>4000</v>
      </c>
      <c r="AX21" s="37">
        <f t="shared" si="0"/>
        <v>3.6020599913279625</v>
      </c>
      <c r="BT21" s="38" t="s">
        <v>188</v>
      </c>
      <c r="BU21">
        <v>18000000</v>
      </c>
      <c r="BV21" s="37">
        <f t="shared" si="5"/>
        <v>7.2552725051033065</v>
      </c>
      <c r="CE21" s="38" t="s">
        <v>384</v>
      </c>
      <c r="CF21">
        <v>130</v>
      </c>
      <c r="CG21" s="37">
        <f t="shared" si="6"/>
        <v>2.1139433523068369</v>
      </c>
    </row>
    <row r="22" spans="1:85">
      <c r="A22"/>
      <c r="C22" s="37" t="s">
        <v>390</v>
      </c>
      <c r="D22">
        <v>0.77700000000000002</v>
      </c>
      <c r="E22">
        <v>0.76900000000000002</v>
      </c>
      <c r="I22">
        <f>AVERAGE(D22:E22)</f>
        <v>0.77300000000000002</v>
      </c>
      <c r="J22" s="37">
        <f t="shared" si="7"/>
        <v>5.6568542494923853E-3</v>
      </c>
      <c r="L22" s="38" t="s">
        <v>344</v>
      </c>
      <c r="M22" s="38" t="s">
        <v>188</v>
      </c>
      <c r="N22" s="38" t="s">
        <v>190</v>
      </c>
      <c r="O22" s="38" t="s">
        <v>192</v>
      </c>
      <c r="P22" s="38" t="s">
        <v>345</v>
      </c>
      <c r="Q22" s="38" t="s">
        <v>391</v>
      </c>
      <c r="R22" s="38" t="s">
        <v>392</v>
      </c>
      <c r="T22" s="37" t="s">
        <v>384</v>
      </c>
      <c r="U22" s="38" t="s">
        <v>384</v>
      </c>
      <c r="V22" s="37"/>
      <c r="W22" s="37"/>
      <c r="X22" s="37"/>
      <c r="Y22" s="38" t="s">
        <v>384</v>
      </c>
      <c r="Z22" s="37">
        <v>0</v>
      </c>
      <c r="AA22" s="37"/>
      <c r="AB22" s="37">
        <v>13.48</v>
      </c>
      <c r="AC22" s="37">
        <v>14.33</v>
      </c>
      <c r="AD22" s="37">
        <f t="shared" si="8"/>
        <v>13.905000000000001</v>
      </c>
      <c r="AE22" s="37">
        <f t="shared" si="9"/>
        <v>0.60104076400850481</v>
      </c>
      <c r="AF22" s="37"/>
      <c r="AG22" s="37">
        <v>36.380000000000003</v>
      </c>
      <c r="AH22" s="37">
        <v>33.81</v>
      </c>
      <c r="AI22" s="37">
        <v>47.94</v>
      </c>
      <c r="AJ22" s="37"/>
      <c r="AK22" s="37"/>
      <c r="AL22" s="37"/>
      <c r="AM22" s="37"/>
      <c r="AN22" s="37"/>
      <c r="AO22" s="37"/>
      <c r="AP22">
        <v>89.19</v>
      </c>
      <c r="AQ22">
        <f>AVERAGE(AG22:AI22)</f>
        <v>39.376666666666665</v>
      </c>
      <c r="AR22">
        <f>STDEV(AG22:AI22)</f>
        <v>7.5265684965549866</v>
      </c>
      <c r="BT22" s="38" t="s">
        <v>196</v>
      </c>
      <c r="BU22">
        <v>6000</v>
      </c>
      <c r="BV22" s="37">
        <f t="shared" si="5"/>
        <v>3.7781512503836434</v>
      </c>
      <c r="CE22" s="38" t="s">
        <v>326</v>
      </c>
      <c r="CF22">
        <v>35</v>
      </c>
      <c r="CG22" s="37">
        <f t="shared" si="6"/>
        <v>1.5440680443502757</v>
      </c>
    </row>
    <row r="23" spans="1:85">
      <c r="A23"/>
      <c r="C23" s="37" t="s">
        <v>393</v>
      </c>
      <c r="D23">
        <v>0.74399999999999999</v>
      </c>
      <c r="E23">
        <v>0.746</v>
      </c>
      <c r="I23" s="37">
        <f>AVERAGE(D23:H23)</f>
        <v>0.745</v>
      </c>
      <c r="J23" s="37">
        <f t="shared" si="7"/>
        <v>1.4142135623730963E-3</v>
      </c>
      <c r="L23" s="38" t="s">
        <v>196</v>
      </c>
      <c r="M23" s="37" t="s">
        <v>196</v>
      </c>
      <c r="Q23" s="37" t="s">
        <v>196</v>
      </c>
      <c r="R23">
        <v>0</v>
      </c>
      <c r="T23" s="38" t="s">
        <v>326</v>
      </c>
      <c r="U23" s="38" t="s">
        <v>326</v>
      </c>
      <c r="V23" s="37"/>
      <c r="W23" s="37"/>
      <c r="X23" s="37"/>
      <c r="Y23" s="38" t="s">
        <v>326</v>
      </c>
      <c r="Z23" s="37">
        <v>0</v>
      </c>
      <c r="AA23" s="37"/>
      <c r="AB23" s="37">
        <v>13.1</v>
      </c>
      <c r="AC23" s="37">
        <v>13.07</v>
      </c>
      <c r="AD23" s="37">
        <f t="shared" si="8"/>
        <v>13.085000000000001</v>
      </c>
      <c r="AE23" s="37">
        <f t="shared" si="9"/>
        <v>2.1213203435595972E-2</v>
      </c>
      <c r="AF23" s="37"/>
      <c r="AG23" s="37">
        <v>70.81</v>
      </c>
      <c r="AH23" s="37">
        <v>78.33</v>
      </c>
      <c r="AI23" s="37"/>
      <c r="AJ23" s="37"/>
      <c r="AK23" s="37"/>
      <c r="AL23" s="37"/>
      <c r="AM23" s="37"/>
      <c r="AN23" s="37"/>
      <c r="AO23" s="37"/>
      <c r="AP23">
        <v>102.37</v>
      </c>
      <c r="AQ23">
        <f>AVERAGE(AG23:AH23)</f>
        <v>74.569999999999993</v>
      </c>
      <c r="AR23">
        <f>STDEV(AG23:AH23)</f>
        <v>5.3174429945230122</v>
      </c>
      <c r="BT23" s="37" t="s">
        <v>196</v>
      </c>
      <c r="BU23">
        <v>6000</v>
      </c>
      <c r="BV23" s="37">
        <f t="shared" si="5"/>
        <v>3.7781512503836434</v>
      </c>
      <c r="CE23" s="38" t="s">
        <v>326</v>
      </c>
      <c r="CF23">
        <v>35</v>
      </c>
      <c r="CG23" s="37">
        <f t="shared" si="6"/>
        <v>1.5440680443502757</v>
      </c>
    </row>
    <row r="24" spans="1:85">
      <c r="A24"/>
      <c r="C24" s="37" t="s">
        <v>394</v>
      </c>
      <c r="D24">
        <v>0.73899999999999999</v>
      </c>
      <c r="E24">
        <v>0.73899999999999999</v>
      </c>
      <c r="I24" s="37">
        <f>AVERAGE(D24:H24)</f>
        <v>0.73899999999999999</v>
      </c>
      <c r="J24" s="37">
        <f t="shared" si="7"/>
        <v>0</v>
      </c>
      <c r="L24" s="37" t="s">
        <v>395</v>
      </c>
      <c r="M24" s="37" t="s">
        <v>395</v>
      </c>
      <c r="Q24" s="37" t="s">
        <v>395</v>
      </c>
      <c r="R24">
        <v>0</v>
      </c>
      <c r="T24" s="38" t="s">
        <v>201</v>
      </c>
      <c r="U24" s="38" t="s">
        <v>201</v>
      </c>
      <c r="V24" s="37"/>
      <c r="W24" s="37"/>
      <c r="X24" s="37"/>
      <c r="Y24" s="38" t="s">
        <v>201</v>
      </c>
      <c r="Z24" s="37">
        <v>0</v>
      </c>
      <c r="AA24" s="37"/>
      <c r="AB24" s="37">
        <v>13.2</v>
      </c>
      <c r="AC24" s="37">
        <v>13.63</v>
      </c>
      <c r="AD24" s="37">
        <f t="shared" si="8"/>
        <v>13.414999999999999</v>
      </c>
      <c r="AE24" s="37">
        <f t="shared" si="9"/>
        <v>0.30405591591019121</v>
      </c>
      <c r="AF24" s="37"/>
      <c r="AG24" s="37">
        <v>37.49</v>
      </c>
      <c r="AH24" s="37">
        <v>31.89</v>
      </c>
      <c r="AI24" s="37"/>
      <c r="AJ24" s="37"/>
      <c r="AK24" s="37"/>
      <c r="AL24" s="37"/>
      <c r="AM24" s="37"/>
      <c r="AN24" s="37"/>
      <c r="AO24" s="37"/>
      <c r="AQ24">
        <f>AVERAGE(AG24:AH24)</f>
        <v>34.69</v>
      </c>
      <c r="AR24" s="37">
        <f>STDEV(AG24:AO24)</f>
        <v>3.9597979746447027</v>
      </c>
      <c r="AT24" s="37" t="s">
        <v>396</v>
      </c>
      <c r="BC24" s="37" t="s">
        <v>397</v>
      </c>
      <c r="BI24" s="8" t="s">
        <v>21</v>
      </c>
      <c r="BJ24">
        <v>10</v>
      </c>
      <c r="BK24">
        <f t="shared" ref="BK24:BK50" si="10">LOG(BJ24)</f>
        <v>1</v>
      </c>
      <c r="BT24" s="37" t="s">
        <v>395</v>
      </c>
      <c r="BU24">
        <v>90000</v>
      </c>
      <c r="BV24" s="37">
        <f t="shared" si="5"/>
        <v>4.9542425094393252</v>
      </c>
      <c r="CE24" s="38" t="s">
        <v>201</v>
      </c>
      <c r="CF24">
        <v>459</v>
      </c>
      <c r="CG24" s="37">
        <f t="shared" si="6"/>
        <v>2.661812685537261</v>
      </c>
    </row>
    <row r="25" spans="1:85">
      <c r="A25"/>
      <c r="C25" s="37" t="s">
        <v>398</v>
      </c>
      <c r="D25">
        <v>0.73099999999999998</v>
      </c>
      <c r="E25">
        <v>0.73099999999999998</v>
      </c>
      <c r="I25" s="37">
        <f>AVERAGE(D25:H25)</f>
        <v>0.73099999999999998</v>
      </c>
      <c r="J25" s="37">
        <f t="shared" si="7"/>
        <v>0</v>
      </c>
      <c r="L25" s="37" t="s">
        <v>399</v>
      </c>
      <c r="M25" s="37" t="s">
        <v>400</v>
      </c>
      <c r="Q25" s="38" t="s">
        <v>401</v>
      </c>
      <c r="R25" s="37" t="s">
        <v>402</v>
      </c>
      <c r="T25" s="37" t="s">
        <v>206</v>
      </c>
      <c r="U25" s="37" t="s">
        <v>206</v>
      </c>
      <c r="V25" s="37"/>
      <c r="W25" s="37"/>
      <c r="X25" s="37"/>
      <c r="Y25" s="37" t="s">
        <v>206</v>
      </c>
      <c r="Z25" s="37">
        <v>0</v>
      </c>
      <c r="AA25" s="37"/>
      <c r="AB25" s="37">
        <v>16.96</v>
      </c>
      <c r="AC25" s="37">
        <v>15.14</v>
      </c>
      <c r="AD25" s="37">
        <f t="shared" si="8"/>
        <v>16.05</v>
      </c>
      <c r="AE25" s="37">
        <f t="shared" si="9"/>
        <v>1.2869343417595214</v>
      </c>
      <c r="AF25" s="37"/>
      <c r="AG25" s="37">
        <v>227.67</v>
      </c>
      <c r="AH25" s="37">
        <v>242.05</v>
      </c>
      <c r="AI25" s="37"/>
      <c r="AJ25" s="37"/>
      <c r="AK25" s="37"/>
      <c r="AL25" s="37"/>
      <c r="AM25" s="37"/>
      <c r="AN25" s="37"/>
      <c r="AO25" s="37"/>
      <c r="AQ25">
        <f>AVERAGE(AG25:AH25)</f>
        <v>234.86</v>
      </c>
      <c r="AR25" s="37">
        <f>STDEV(AG25:AO25)</f>
        <v>10.168195513461939</v>
      </c>
      <c r="BI25" s="12" t="s">
        <v>116</v>
      </c>
      <c r="BJ25">
        <v>1950</v>
      </c>
      <c r="BK25">
        <f t="shared" si="10"/>
        <v>3.2900346113625178</v>
      </c>
      <c r="BT25" s="37" t="s">
        <v>395</v>
      </c>
      <c r="BU25">
        <v>90000</v>
      </c>
      <c r="BV25" s="37">
        <f t="shared" si="5"/>
        <v>4.9542425094393252</v>
      </c>
      <c r="CE25" s="38" t="s">
        <v>201</v>
      </c>
      <c r="CF25">
        <v>459</v>
      </c>
      <c r="CG25" s="37">
        <f t="shared" si="6"/>
        <v>2.661812685537261</v>
      </c>
    </row>
    <row r="26" spans="1:85">
      <c r="A26"/>
      <c r="C26" s="37" t="s">
        <v>403</v>
      </c>
      <c r="D26">
        <v>0.75800000000000001</v>
      </c>
      <c r="E26">
        <v>0.755</v>
      </c>
      <c r="I26" s="37">
        <f>AVERAGE(D26:H26)</f>
        <v>0.75649999999999995</v>
      </c>
      <c r="J26" s="37">
        <f t="shared" si="7"/>
        <v>2.1213203435596446E-3</v>
      </c>
      <c r="L26" s="38" t="s">
        <v>404</v>
      </c>
      <c r="M26" s="38" t="s">
        <v>365</v>
      </c>
      <c r="N26" s="38" t="s">
        <v>405</v>
      </c>
      <c r="O26" s="38" t="s">
        <v>366</v>
      </c>
      <c r="P26" s="38" t="s">
        <v>367</v>
      </c>
      <c r="Q26" s="38" t="s">
        <v>406</v>
      </c>
      <c r="R26" s="38" t="s">
        <v>407</v>
      </c>
      <c r="T26" s="20" t="s">
        <v>212</v>
      </c>
      <c r="U26" s="20" t="s">
        <v>212</v>
      </c>
      <c r="V26" s="37"/>
      <c r="W26" s="37"/>
      <c r="X26" s="37"/>
      <c r="Y26" s="20" t="s">
        <v>212</v>
      </c>
      <c r="Z26" s="37">
        <v>0</v>
      </c>
      <c r="AA26" s="37"/>
      <c r="AB26" s="37">
        <v>12.22</v>
      </c>
      <c r="AC26" s="37">
        <v>12.73</v>
      </c>
      <c r="AD26" s="37">
        <f t="shared" si="8"/>
        <v>12.475000000000001</v>
      </c>
      <c r="AE26" s="37">
        <f t="shared" si="9"/>
        <v>0.36062445840503671</v>
      </c>
      <c r="AF26" s="37"/>
      <c r="AG26" s="37">
        <v>83.77</v>
      </c>
      <c r="AH26" s="37">
        <v>86.37</v>
      </c>
      <c r="AI26" s="37"/>
      <c r="AJ26" s="37"/>
      <c r="AK26" s="37"/>
      <c r="AL26" s="37"/>
      <c r="AM26" s="37"/>
      <c r="AN26" s="37"/>
      <c r="AO26" s="37"/>
      <c r="AP26">
        <v>121.56</v>
      </c>
      <c r="AQ26">
        <f>AVERAGE(AG26:AH26)</f>
        <v>85.07</v>
      </c>
      <c r="AR26" s="37">
        <f>STDEV(AG26:AI26)</f>
        <v>1.8384776310857953</v>
      </c>
      <c r="AT26" s="8" t="s">
        <v>408</v>
      </c>
      <c r="AU26">
        <v>20000</v>
      </c>
      <c r="AV26">
        <f t="shared" ref="AV26:AV52" si="11">LOG(AU26)</f>
        <v>4.3010299956639813</v>
      </c>
      <c r="BI26" s="12" t="s">
        <v>118</v>
      </c>
      <c r="BJ26">
        <v>15700</v>
      </c>
      <c r="BK26" s="37">
        <f t="shared" si="10"/>
        <v>4.195899652409234</v>
      </c>
      <c r="BT26" s="37" t="s">
        <v>399</v>
      </c>
      <c r="BU26">
        <v>46000000</v>
      </c>
      <c r="BV26" s="37">
        <f t="shared" si="5"/>
        <v>7.6627578316815743</v>
      </c>
      <c r="CE26" s="37" t="s">
        <v>206</v>
      </c>
      <c r="CF26">
        <v>19400</v>
      </c>
      <c r="CG26" s="37">
        <f t="shared" si="6"/>
        <v>4.2878017299302265</v>
      </c>
    </row>
    <row r="27" spans="1:85">
      <c r="A27"/>
      <c r="H27" s="37" t="s">
        <v>409</v>
      </c>
      <c r="I27">
        <f>STDEV(I20:I26)</f>
        <v>1.3992463958111448E-2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T27" s="8" t="s">
        <v>21</v>
      </c>
      <c r="AU27">
        <v>10</v>
      </c>
      <c r="AV27" s="37">
        <f t="shared" si="11"/>
        <v>1</v>
      </c>
      <c r="BE27" s="37"/>
      <c r="BF27" s="37"/>
      <c r="BG27" s="37"/>
      <c r="BI27" s="8" t="s">
        <v>21</v>
      </c>
      <c r="BJ27">
        <v>10</v>
      </c>
      <c r="BK27" s="37">
        <f t="shared" si="10"/>
        <v>1</v>
      </c>
      <c r="BT27" s="37" t="s">
        <v>400</v>
      </c>
      <c r="BU27">
        <v>42000000</v>
      </c>
      <c r="BV27" s="37">
        <f t="shared" si="5"/>
        <v>7.6232492903979008</v>
      </c>
      <c r="CE27" s="37" t="s">
        <v>206</v>
      </c>
      <c r="CF27">
        <v>19400</v>
      </c>
      <c r="CG27" s="37">
        <f t="shared" si="6"/>
        <v>4.2878017299302265</v>
      </c>
    </row>
    <row r="28" spans="1:85">
      <c r="A28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T28" s="12" t="s">
        <v>117</v>
      </c>
      <c r="AU28">
        <v>140000</v>
      </c>
      <c r="AV28" s="37">
        <f t="shared" si="11"/>
        <v>5.1461280356782382</v>
      </c>
      <c r="BE28" s="37"/>
      <c r="BF28" s="37"/>
      <c r="BG28" s="37"/>
      <c r="BI28" s="17" t="s">
        <v>121</v>
      </c>
      <c r="BJ28">
        <v>235</v>
      </c>
      <c r="BK28" s="37">
        <f t="shared" si="10"/>
        <v>2.3710678622717363</v>
      </c>
      <c r="BT28" s="38" t="s">
        <v>404</v>
      </c>
      <c r="BU28">
        <v>9200000</v>
      </c>
      <c r="BV28" s="37">
        <f t="shared" si="5"/>
        <v>6.9637878273455556</v>
      </c>
      <c r="CE28" s="20" t="s">
        <v>212</v>
      </c>
      <c r="CF28">
        <v>50</v>
      </c>
      <c r="CG28" s="37">
        <f t="shared" si="6"/>
        <v>1.6989700043360187</v>
      </c>
    </row>
    <row r="29" spans="1:85">
      <c r="A29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T29" s="12" t="s">
        <v>410</v>
      </c>
      <c r="AU29">
        <v>35600000</v>
      </c>
      <c r="AV29" s="37">
        <f t="shared" si="11"/>
        <v>7.5514499979728749</v>
      </c>
      <c r="BA29" s="12"/>
      <c r="BD29" s="8"/>
      <c r="BE29" s="37"/>
      <c r="BF29" s="37"/>
      <c r="BG29" s="37"/>
      <c r="BI29" s="8" t="s">
        <v>126</v>
      </c>
      <c r="BJ29">
        <v>305</v>
      </c>
      <c r="BK29" s="37">
        <f t="shared" si="10"/>
        <v>2.4842998393467859</v>
      </c>
      <c r="BT29" s="38" t="s">
        <v>405</v>
      </c>
      <c r="BU29">
        <v>9800000</v>
      </c>
      <c r="BV29" s="37">
        <f t="shared" si="5"/>
        <v>6.9912260756924951</v>
      </c>
      <c r="CE29" s="20" t="s">
        <v>212</v>
      </c>
      <c r="CF29">
        <v>50</v>
      </c>
      <c r="CG29" s="37">
        <f t="shared" si="6"/>
        <v>1.6989700043360187</v>
      </c>
    </row>
    <row r="30" spans="1:85">
      <c r="A30"/>
      <c r="B30" s="37" t="s">
        <v>122</v>
      </c>
      <c r="D30" s="37" t="s">
        <v>272</v>
      </c>
      <c r="E30" s="37" t="s">
        <v>273</v>
      </c>
      <c r="F30" s="37" t="s">
        <v>274</v>
      </c>
      <c r="G30" s="37" t="s">
        <v>275</v>
      </c>
      <c r="H30" s="37" t="s">
        <v>276</v>
      </c>
      <c r="I30" s="37" t="s">
        <v>279</v>
      </c>
      <c r="J30" s="37" t="s">
        <v>278</v>
      </c>
      <c r="L30" s="37" t="s">
        <v>272</v>
      </c>
      <c r="M30" s="37" t="s">
        <v>273</v>
      </c>
      <c r="N30" s="37" t="s">
        <v>274</v>
      </c>
      <c r="O30" s="37" t="s">
        <v>275</v>
      </c>
      <c r="P30" s="37" t="s">
        <v>276</v>
      </c>
      <c r="Q30" s="37" t="s">
        <v>279</v>
      </c>
      <c r="R30" s="37" t="s">
        <v>278</v>
      </c>
      <c r="T30" s="37" t="s">
        <v>272</v>
      </c>
      <c r="U30" s="37" t="s">
        <v>273</v>
      </c>
      <c r="V30" s="37" t="s">
        <v>274</v>
      </c>
      <c r="W30" s="37" t="s">
        <v>275</v>
      </c>
      <c r="X30" s="37" t="s">
        <v>276</v>
      </c>
      <c r="Y30" s="37" t="s">
        <v>277</v>
      </c>
      <c r="Z30" s="37" t="s">
        <v>278</v>
      </c>
      <c r="AA30" s="37"/>
      <c r="AB30" s="37" t="s">
        <v>272</v>
      </c>
      <c r="AC30" s="37" t="s">
        <v>273</v>
      </c>
      <c r="AD30" s="37" t="s">
        <v>279</v>
      </c>
      <c r="AE30" s="37" t="s">
        <v>278</v>
      </c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T30" s="17" t="s">
        <v>411</v>
      </c>
      <c r="AU30">
        <v>100000</v>
      </c>
      <c r="AV30" s="37">
        <f t="shared" si="11"/>
        <v>5</v>
      </c>
      <c r="AZ30" s="37"/>
      <c r="BA30" s="37"/>
      <c r="BB30" s="37"/>
      <c r="BE30" s="37"/>
      <c r="BF30" s="37"/>
      <c r="BG30" s="37"/>
      <c r="BI30" s="12" t="s">
        <v>128</v>
      </c>
      <c r="BJ30">
        <v>395</v>
      </c>
      <c r="BK30" s="37">
        <f t="shared" si="10"/>
        <v>2.5965970956264601</v>
      </c>
    </row>
    <row r="31" spans="1:85">
      <c r="A31"/>
      <c r="C31" s="37" t="s">
        <v>412</v>
      </c>
      <c r="D31" s="28">
        <v>0.72499999999999998</v>
      </c>
      <c r="E31" s="30">
        <v>0.72899999999999998</v>
      </c>
      <c r="F31" s="30">
        <v>0.72299999999999998</v>
      </c>
      <c r="G31" s="30">
        <v>0.74199999999999999</v>
      </c>
      <c r="H31" s="32">
        <v>0.71599999999999997</v>
      </c>
      <c r="I31">
        <f>AVERAGE(D31:H31)</f>
        <v>0.72699999999999998</v>
      </c>
      <c r="J31">
        <f>STDEV(D31:H31)</f>
        <v>9.6176920308356818E-3</v>
      </c>
      <c r="L31" s="8" t="s">
        <v>408</v>
      </c>
      <c r="M31" s="8" t="s">
        <v>21</v>
      </c>
      <c r="N31" s="12" t="s">
        <v>117</v>
      </c>
      <c r="O31" s="12" t="s">
        <v>410</v>
      </c>
      <c r="P31" s="17" t="s">
        <v>411</v>
      </c>
      <c r="Q31" s="20" t="s">
        <v>413</v>
      </c>
      <c r="R31" s="20" t="s">
        <v>414</v>
      </c>
      <c r="T31" s="8" t="s">
        <v>21</v>
      </c>
      <c r="U31" s="12" t="s">
        <v>116</v>
      </c>
      <c r="V31" s="12" t="s">
        <v>118</v>
      </c>
      <c r="W31" s="8" t="s">
        <v>21</v>
      </c>
      <c r="X31" s="17" t="s">
        <v>121</v>
      </c>
      <c r="Y31" s="37" t="s">
        <v>415</v>
      </c>
      <c r="Z31" s="38" t="s">
        <v>416</v>
      </c>
      <c r="AA31" s="37"/>
      <c r="AB31" s="37">
        <v>8.8800000000000008</v>
      </c>
      <c r="AC31" s="37">
        <v>9.5299999999999994</v>
      </c>
      <c r="AD31" s="37">
        <f t="shared" ref="AD31:AD42" si="12">AVERAGE(AB31:AC31)</f>
        <v>9.2050000000000001</v>
      </c>
      <c r="AE31" s="37">
        <f t="shared" ref="AE31:AE42" si="13">STDEV(AB31:AC31)</f>
        <v>0.45961940777123239</v>
      </c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T31" s="12" t="s">
        <v>417</v>
      </c>
      <c r="AU31">
        <v>54000000</v>
      </c>
      <c r="AV31" s="37">
        <f t="shared" si="11"/>
        <v>7.7323937598229682</v>
      </c>
      <c r="AZ31" s="37"/>
      <c r="BA31" s="37"/>
      <c r="BB31" s="37"/>
      <c r="BE31" s="37"/>
      <c r="BF31" s="37"/>
      <c r="BG31" s="37"/>
      <c r="BI31" s="12" t="s">
        <v>126</v>
      </c>
      <c r="BJ31">
        <v>305</v>
      </c>
      <c r="BK31" s="37">
        <f t="shared" si="10"/>
        <v>2.4842998393467859</v>
      </c>
    </row>
    <row r="32" spans="1:85">
      <c r="A32"/>
      <c r="C32" s="37" t="s">
        <v>418</v>
      </c>
      <c r="D32">
        <v>0.74199999999999999</v>
      </c>
      <c r="E32">
        <v>0.74199999999999999</v>
      </c>
      <c r="I32">
        <f t="shared" ref="I32:I42" si="14">AVERAGE(D32:E32)</f>
        <v>0.74199999999999999</v>
      </c>
      <c r="J32">
        <f t="shared" ref="J32:J42" si="15">STDEV(D32:E32)</f>
        <v>0</v>
      </c>
      <c r="L32" s="12" t="s">
        <v>417</v>
      </c>
      <c r="M32" s="12" t="s">
        <v>419</v>
      </c>
      <c r="Q32" s="37" t="s">
        <v>420</v>
      </c>
      <c r="R32" s="37" t="s">
        <v>402</v>
      </c>
      <c r="T32" s="8" t="s">
        <v>126</v>
      </c>
      <c r="U32" s="12" t="s">
        <v>128</v>
      </c>
      <c r="V32" s="37"/>
      <c r="W32" s="37"/>
      <c r="X32" s="37"/>
      <c r="Y32" s="37" t="s">
        <v>421</v>
      </c>
      <c r="Z32" s="37" t="s">
        <v>383</v>
      </c>
      <c r="AA32" s="37"/>
      <c r="AB32" s="37">
        <v>18.79</v>
      </c>
      <c r="AC32" s="37">
        <v>18.420000000000002</v>
      </c>
      <c r="AD32" s="37">
        <f t="shared" si="12"/>
        <v>18.605</v>
      </c>
      <c r="AE32" s="37">
        <f t="shared" si="13"/>
        <v>0.26162950903899268</v>
      </c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T32" s="12" t="s">
        <v>419</v>
      </c>
      <c r="AU32">
        <v>58000000</v>
      </c>
      <c r="AV32" s="37">
        <f t="shared" si="11"/>
        <v>7.7634279935629369</v>
      </c>
      <c r="AZ32" s="37"/>
      <c r="BA32" s="37"/>
      <c r="BB32" s="37"/>
      <c r="BE32" s="37"/>
      <c r="BF32" s="37"/>
      <c r="BG32" s="37"/>
      <c r="BI32" s="12" t="s">
        <v>133</v>
      </c>
      <c r="BJ32">
        <v>430</v>
      </c>
      <c r="BK32" s="37">
        <f t="shared" si="10"/>
        <v>2.6334684555795866</v>
      </c>
    </row>
    <row r="33" spans="1:85">
      <c r="A33"/>
      <c r="C33" s="37" t="s">
        <v>422</v>
      </c>
      <c r="D33">
        <v>0.754</v>
      </c>
      <c r="E33">
        <v>0.74199999999999999</v>
      </c>
      <c r="I33">
        <f t="shared" si="14"/>
        <v>0.748</v>
      </c>
      <c r="J33">
        <f t="shared" si="15"/>
        <v>8.4852813742385784E-3</v>
      </c>
      <c r="L33" s="12" t="s">
        <v>131</v>
      </c>
      <c r="M33" s="12" t="s">
        <v>132</v>
      </c>
      <c r="Q33" s="38" t="s">
        <v>423</v>
      </c>
      <c r="R33" s="38" t="s">
        <v>424</v>
      </c>
      <c r="T33" s="12" t="s">
        <v>126</v>
      </c>
      <c r="U33" s="12" t="s">
        <v>133</v>
      </c>
      <c r="V33" s="37"/>
      <c r="W33" s="37"/>
      <c r="X33" s="37"/>
      <c r="Y33" s="38" t="s">
        <v>425</v>
      </c>
      <c r="Z33" s="37" t="s">
        <v>426</v>
      </c>
      <c r="AA33" s="37"/>
      <c r="AB33" s="37">
        <v>18.079999999999998</v>
      </c>
      <c r="AC33" s="37">
        <v>18.309999999999999</v>
      </c>
      <c r="AD33" s="37">
        <f t="shared" si="12"/>
        <v>18.195</v>
      </c>
      <c r="AE33" s="37">
        <f t="shared" si="13"/>
        <v>0.16263455967276558</v>
      </c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T33" s="12" t="s">
        <v>131</v>
      </c>
      <c r="AU33">
        <v>80000</v>
      </c>
      <c r="AV33" s="37">
        <f t="shared" si="11"/>
        <v>4.9030899869919438</v>
      </c>
      <c r="AZ33" s="37"/>
      <c r="BA33" s="37"/>
      <c r="BB33" s="37"/>
      <c r="BE33" s="37"/>
      <c r="BF33" s="37"/>
      <c r="BG33" s="37"/>
      <c r="BI33" s="8" t="s">
        <v>21</v>
      </c>
      <c r="BJ33">
        <v>10</v>
      </c>
      <c r="BK33" s="37">
        <f t="shared" si="10"/>
        <v>1</v>
      </c>
    </row>
    <row r="34" spans="1:85">
      <c r="A34"/>
      <c r="C34" s="37" t="s">
        <v>427</v>
      </c>
      <c r="D34">
        <v>0.75</v>
      </c>
      <c r="E34">
        <v>0.754</v>
      </c>
      <c r="I34" s="37">
        <f t="shared" si="14"/>
        <v>0.752</v>
      </c>
      <c r="J34" s="37">
        <f t="shared" si="15"/>
        <v>2.8284271247461927E-3</v>
      </c>
      <c r="L34" s="12" t="s">
        <v>135</v>
      </c>
      <c r="M34" s="12" t="s">
        <v>136</v>
      </c>
      <c r="Q34" s="38" t="s">
        <v>428</v>
      </c>
      <c r="R34" s="38" t="s">
        <v>429</v>
      </c>
      <c r="T34" s="8" t="s">
        <v>21</v>
      </c>
      <c r="U34" s="8" t="s">
        <v>21</v>
      </c>
      <c r="V34" s="37"/>
      <c r="W34" s="37"/>
      <c r="X34" s="37"/>
      <c r="Y34" s="8" t="s">
        <v>21</v>
      </c>
      <c r="Z34" s="37">
        <v>0</v>
      </c>
      <c r="AA34" s="37"/>
      <c r="AB34" s="37">
        <v>16.95</v>
      </c>
      <c r="AC34" s="37">
        <v>17.02</v>
      </c>
      <c r="AD34" s="37">
        <f t="shared" si="12"/>
        <v>16.984999999999999</v>
      </c>
      <c r="AE34" s="37">
        <f t="shared" si="13"/>
        <v>4.9497474683058526E-2</v>
      </c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T34" s="12" t="s">
        <v>132</v>
      </c>
      <c r="AU34">
        <v>130000</v>
      </c>
      <c r="AV34" s="37">
        <f t="shared" si="11"/>
        <v>5.1139433523068369</v>
      </c>
      <c r="AZ34" s="37"/>
      <c r="BA34" s="37"/>
      <c r="BB34" s="37"/>
      <c r="BE34" s="37"/>
      <c r="BF34" s="37"/>
      <c r="BG34" s="37"/>
      <c r="BI34" s="8" t="s">
        <v>21</v>
      </c>
      <c r="BJ34">
        <v>10</v>
      </c>
      <c r="BK34" s="37">
        <f t="shared" si="10"/>
        <v>1</v>
      </c>
    </row>
    <row r="35" spans="1:85">
      <c r="A35"/>
      <c r="C35" s="37" t="s">
        <v>430</v>
      </c>
      <c r="D35" s="12">
        <v>0.73599999999999999</v>
      </c>
      <c r="E35" s="12">
        <v>0.73399999999999999</v>
      </c>
      <c r="I35" s="37">
        <f t="shared" si="14"/>
        <v>0.73499999999999999</v>
      </c>
      <c r="J35" s="37">
        <f t="shared" si="15"/>
        <v>1.4142135623730963E-3</v>
      </c>
      <c r="L35" s="12" t="s">
        <v>431</v>
      </c>
      <c r="M35" s="36" t="s">
        <v>432</v>
      </c>
      <c r="Q35" s="38" t="s">
        <v>433</v>
      </c>
      <c r="R35" s="38" t="s">
        <v>434</v>
      </c>
      <c r="T35" s="12" t="s">
        <v>138</v>
      </c>
      <c r="U35" s="12" t="s">
        <v>138</v>
      </c>
      <c r="V35" s="37"/>
      <c r="W35" s="37"/>
      <c r="X35" s="37"/>
      <c r="Y35" s="12" t="s">
        <v>138</v>
      </c>
      <c r="Z35" s="37">
        <v>0</v>
      </c>
      <c r="AA35" s="37"/>
      <c r="AB35" s="37">
        <v>17.97</v>
      </c>
      <c r="AC35" s="37">
        <v>18.16</v>
      </c>
      <c r="AD35" s="37">
        <f t="shared" si="12"/>
        <v>18.064999999999998</v>
      </c>
      <c r="AE35" s="37">
        <f t="shared" si="13"/>
        <v>0.13435028842544494</v>
      </c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T35" s="12" t="s">
        <v>135</v>
      </c>
      <c r="AU35">
        <v>800</v>
      </c>
      <c r="AV35" s="37">
        <f t="shared" si="11"/>
        <v>2.9030899869919438</v>
      </c>
      <c r="AZ35" s="37"/>
      <c r="BA35" s="37"/>
      <c r="BB35" s="37"/>
      <c r="BE35" s="37"/>
      <c r="BF35" s="37"/>
      <c r="BG35" s="37"/>
      <c r="BI35" s="12" t="s">
        <v>138</v>
      </c>
      <c r="BJ35">
        <v>35</v>
      </c>
      <c r="BK35" s="37">
        <f t="shared" si="10"/>
        <v>1.5440680443502757</v>
      </c>
    </row>
    <row r="36" spans="1:85">
      <c r="A36"/>
      <c r="C36" s="37" t="s">
        <v>435</v>
      </c>
      <c r="D36" s="12">
        <v>0.73399999999999999</v>
      </c>
      <c r="E36" s="12">
        <v>0.73099999999999998</v>
      </c>
      <c r="I36" s="37">
        <f t="shared" si="14"/>
        <v>0.73249999999999993</v>
      </c>
      <c r="J36" s="37">
        <f t="shared" si="15"/>
        <v>2.1213203435596446E-3</v>
      </c>
      <c r="L36" s="8" t="s">
        <v>123</v>
      </c>
      <c r="M36" s="12" t="s">
        <v>124</v>
      </c>
      <c r="Q36" s="38" t="s">
        <v>436</v>
      </c>
      <c r="R36" s="38" t="s">
        <v>364</v>
      </c>
      <c r="T36" s="8" t="s">
        <v>85</v>
      </c>
      <c r="U36" s="8" t="s">
        <v>85</v>
      </c>
      <c r="V36" s="37"/>
      <c r="W36" s="37"/>
      <c r="X36" s="37"/>
      <c r="Y36" s="8" t="s">
        <v>85</v>
      </c>
      <c r="Z36" s="37">
        <v>0</v>
      </c>
      <c r="AA36" s="37"/>
      <c r="AB36" s="37">
        <v>15.13</v>
      </c>
      <c r="AC36" s="37">
        <v>14.68</v>
      </c>
      <c r="AD36" s="37">
        <f t="shared" si="12"/>
        <v>14.905000000000001</v>
      </c>
      <c r="AE36" s="37">
        <f t="shared" si="13"/>
        <v>0.31819805153384634</v>
      </c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T36" s="12" t="s">
        <v>136</v>
      </c>
      <c r="AU36">
        <v>600</v>
      </c>
      <c r="AV36" s="37">
        <f t="shared" si="11"/>
        <v>2.7781512503836434</v>
      </c>
      <c r="AX36" s="37" t="s">
        <v>216</v>
      </c>
      <c r="AZ36" s="37" t="s">
        <v>218</v>
      </c>
      <c r="BB36" s="38" t="s">
        <v>130</v>
      </c>
      <c r="BE36" s="37"/>
      <c r="BF36" s="37"/>
      <c r="BG36" s="37"/>
      <c r="BI36" s="12" t="s">
        <v>138</v>
      </c>
      <c r="BJ36">
        <v>35</v>
      </c>
      <c r="BK36" s="37">
        <f t="shared" si="10"/>
        <v>1.5440680443502757</v>
      </c>
    </row>
    <row r="37" spans="1:85">
      <c r="A37"/>
      <c r="C37" s="37" t="s">
        <v>437</v>
      </c>
      <c r="D37" s="12">
        <v>0.72299999999999998</v>
      </c>
      <c r="E37" s="12">
        <v>0.72199999999999998</v>
      </c>
      <c r="I37" s="37">
        <f t="shared" si="14"/>
        <v>0.72249999999999992</v>
      </c>
      <c r="J37" s="37">
        <f t="shared" si="15"/>
        <v>7.0710678118654816E-4</v>
      </c>
      <c r="L37" s="12" t="s">
        <v>129</v>
      </c>
      <c r="M37" s="12" t="s">
        <v>130</v>
      </c>
      <c r="Q37" s="38" t="s">
        <v>380</v>
      </c>
      <c r="R37" s="38" t="s">
        <v>438</v>
      </c>
      <c r="T37" s="8" t="s">
        <v>21</v>
      </c>
      <c r="U37" s="8" t="s">
        <v>21</v>
      </c>
      <c r="V37" s="37"/>
      <c r="W37" s="37"/>
      <c r="X37" s="37"/>
      <c r="Y37" s="8" t="s">
        <v>21</v>
      </c>
      <c r="Z37" s="38">
        <v>0</v>
      </c>
      <c r="AA37" s="37"/>
      <c r="AB37" s="37">
        <v>26.13</v>
      </c>
      <c r="AC37" s="37">
        <v>26.32</v>
      </c>
      <c r="AD37" s="37">
        <f t="shared" si="12"/>
        <v>26.225000000000001</v>
      </c>
      <c r="AE37" s="37">
        <f t="shared" si="13"/>
        <v>0.13435028842544494</v>
      </c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T37" s="12" t="s">
        <v>431</v>
      </c>
      <c r="AU37">
        <v>9000</v>
      </c>
      <c r="AV37" s="37">
        <f t="shared" si="11"/>
        <v>3.9542425094393248</v>
      </c>
      <c r="AZ37" s="37" t="s">
        <v>223</v>
      </c>
      <c r="BA37" s="38" t="s">
        <v>224</v>
      </c>
      <c r="BB37" s="38" t="s">
        <v>439</v>
      </c>
      <c r="BE37" s="37"/>
      <c r="BF37" s="37"/>
      <c r="BG37" s="37"/>
      <c r="BI37" s="8" t="s">
        <v>85</v>
      </c>
      <c r="BJ37">
        <v>10</v>
      </c>
      <c r="BK37" s="37">
        <f t="shared" si="10"/>
        <v>1</v>
      </c>
    </row>
    <row r="38" spans="1:85">
      <c r="A38"/>
      <c r="C38" s="37" t="s">
        <v>440</v>
      </c>
      <c r="D38" s="38">
        <v>0.72399999999999998</v>
      </c>
      <c r="E38" s="38">
        <v>0.72099999999999997</v>
      </c>
      <c r="I38" s="37">
        <f t="shared" si="14"/>
        <v>0.72249999999999992</v>
      </c>
      <c r="J38" s="37">
        <f t="shared" si="15"/>
        <v>2.1213203435596446E-3</v>
      </c>
      <c r="L38" s="37" t="s">
        <v>216</v>
      </c>
      <c r="M38" s="20" t="s">
        <v>217</v>
      </c>
      <c r="N38" s="37" t="s">
        <v>218</v>
      </c>
      <c r="O38" s="38" t="s">
        <v>130</v>
      </c>
      <c r="P38" s="38" t="s">
        <v>130</v>
      </c>
      <c r="Q38" s="38" t="s">
        <v>441</v>
      </c>
      <c r="R38" s="38" t="s">
        <v>442</v>
      </c>
      <c r="T38" s="37" t="s">
        <v>219</v>
      </c>
      <c r="U38" s="37" t="s">
        <v>219</v>
      </c>
      <c r="V38" s="37"/>
      <c r="W38" s="37"/>
      <c r="X38" s="37"/>
      <c r="Y38" s="37" t="s">
        <v>219</v>
      </c>
      <c r="Z38" s="38">
        <v>0</v>
      </c>
      <c r="AA38" s="37"/>
      <c r="AB38" s="37">
        <v>12.23</v>
      </c>
      <c r="AC38" s="37">
        <v>12.15</v>
      </c>
      <c r="AD38" s="37">
        <f t="shared" si="12"/>
        <v>12.190000000000001</v>
      </c>
      <c r="AE38" s="37">
        <f t="shared" si="13"/>
        <v>5.6568542494923851E-2</v>
      </c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T38" s="36" t="s">
        <v>432</v>
      </c>
      <c r="AU38">
        <v>5000</v>
      </c>
      <c r="AV38" s="37">
        <f t="shared" si="11"/>
        <v>3.6989700043360187</v>
      </c>
      <c r="AX38" s="38" t="s">
        <v>227</v>
      </c>
      <c r="AZ38" s="37" t="s">
        <v>229</v>
      </c>
      <c r="BB38" s="38" t="s">
        <v>232</v>
      </c>
      <c r="BI38" s="8" t="s">
        <v>85</v>
      </c>
      <c r="BJ38">
        <v>10</v>
      </c>
      <c r="BK38" s="37">
        <f t="shared" si="10"/>
        <v>1</v>
      </c>
    </row>
    <row r="39" spans="1:85">
      <c r="A39"/>
      <c r="C39" s="37" t="s">
        <v>443</v>
      </c>
      <c r="D39" s="38">
        <v>0.72799999999999998</v>
      </c>
      <c r="E39" s="38">
        <v>0.72899999999999998</v>
      </c>
      <c r="I39" s="37">
        <f t="shared" si="14"/>
        <v>0.72849999999999993</v>
      </c>
      <c r="J39" s="37">
        <f t="shared" si="15"/>
        <v>7.0710678118654816E-4</v>
      </c>
      <c r="L39" s="37" t="s">
        <v>221</v>
      </c>
      <c r="M39" s="20" t="s">
        <v>222</v>
      </c>
      <c r="N39" s="37" t="s">
        <v>223</v>
      </c>
      <c r="O39" s="38" t="s">
        <v>224</v>
      </c>
      <c r="P39" s="38" t="s">
        <v>439</v>
      </c>
      <c r="Q39" s="38" t="s">
        <v>444</v>
      </c>
      <c r="R39" s="38" t="s">
        <v>445</v>
      </c>
      <c r="T39" s="37" t="s">
        <v>138</v>
      </c>
      <c r="U39" s="37" t="s">
        <v>138</v>
      </c>
      <c r="V39" s="37"/>
      <c r="W39" s="37"/>
      <c r="X39" s="37"/>
      <c r="Y39" s="37" t="s">
        <v>138</v>
      </c>
      <c r="Z39" s="38">
        <v>0</v>
      </c>
      <c r="AA39" s="37"/>
      <c r="AB39" s="37">
        <v>18.72</v>
      </c>
      <c r="AC39" s="37">
        <v>18.829999999999998</v>
      </c>
      <c r="AD39" s="37">
        <f t="shared" si="12"/>
        <v>18.774999999999999</v>
      </c>
      <c r="AE39" s="37">
        <f t="shared" si="13"/>
        <v>7.7781745930519827E-2</v>
      </c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T39" s="8" t="s">
        <v>123</v>
      </c>
      <c r="AU39">
        <v>28000</v>
      </c>
      <c r="AV39" s="37">
        <f t="shared" si="11"/>
        <v>4.4471580313422194</v>
      </c>
      <c r="AZ39" s="37"/>
      <c r="BA39" s="37"/>
      <c r="BB39" s="37"/>
      <c r="BI39" s="8" t="s">
        <v>21</v>
      </c>
      <c r="BJ39">
        <v>10</v>
      </c>
      <c r="BK39" s="37">
        <f t="shared" si="10"/>
        <v>1</v>
      </c>
      <c r="BU39" s="37" t="s">
        <v>142</v>
      </c>
      <c r="BV39">
        <v>180000</v>
      </c>
      <c r="BW39">
        <f t="shared" ref="BW39:BW57" si="16">LOG(BV39)</f>
        <v>5.2552725051033065</v>
      </c>
    </row>
    <row r="40" spans="1:85">
      <c r="A40"/>
      <c r="C40" s="37" t="s">
        <v>446</v>
      </c>
      <c r="D40" s="38">
        <v>0.73599999999999999</v>
      </c>
      <c r="E40" s="38">
        <v>0.73599999999999999</v>
      </c>
      <c r="I40" s="37">
        <f t="shared" si="14"/>
        <v>0.73599999999999999</v>
      </c>
      <c r="J40" s="37">
        <f t="shared" si="15"/>
        <v>0</v>
      </c>
      <c r="L40" s="38" t="s">
        <v>227</v>
      </c>
      <c r="M40" s="20" t="s">
        <v>228</v>
      </c>
      <c r="N40" s="37" t="s">
        <v>229</v>
      </c>
      <c r="O40" s="38" t="s">
        <v>231</v>
      </c>
      <c r="P40" s="38" t="s">
        <v>232</v>
      </c>
      <c r="Q40" s="38" t="s">
        <v>447</v>
      </c>
      <c r="R40" s="38" t="s">
        <v>448</v>
      </c>
      <c r="T40" s="37" t="s">
        <v>230</v>
      </c>
      <c r="U40" s="37" t="s">
        <v>230</v>
      </c>
      <c r="V40" s="37"/>
      <c r="W40" s="37"/>
      <c r="X40" s="37"/>
      <c r="Y40" s="37" t="s">
        <v>230</v>
      </c>
      <c r="Z40" s="38">
        <v>0</v>
      </c>
      <c r="AA40" s="37"/>
      <c r="AB40" s="37">
        <v>18.88</v>
      </c>
      <c r="AC40" s="37">
        <v>19.010000000000002</v>
      </c>
      <c r="AD40" s="37">
        <f t="shared" si="12"/>
        <v>18.945</v>
      </c>
      <c r="AE40" s="37">
        <f t="shared" si="13"/>
        <v>9.192388155425299E-2</v>
      </c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T40" s="12" t="s">
        <v>124</v>
      </c>
      <c r="AU40">
        <v>31000</v>
      </c>
      <c r="AV40" s="37">
        <f t="shared" si="11"/>
        <v>4.4913616938342731</v>
      </c>
      <c r="AX40" s="38" t="s">
        <v>449</v>
      </c>
      <c r="BA40" s="38" t="s">
        <v>200</v>
      </c>
      <c r="BB40" s="38" t="s">
        <v>449</v>
      </c>
      <c r="BI40" s="8" t="s">
        <v>21</v>
      </c>
      <c r="BJ40">
        <v>10</v>
      </c>
      <c r="BK40" s="37">
        <f t="shared" si="10"/>
        <v>1</v>
      </c>
      <c r="BQ40" s="37"/>
      <c r="BR40" s="37"/>
      <c r="BS40" s="37"/>
      <c r="BU40" s="37" t="s">
        <v>144</v>
      </c>
      <c r="BV40">
        <v>9800</v>
      </c>
      <c r="BW40" s="37">
        <f t="shared" si="16"/>
        <v>3.9912260756924947</v>
      </c>
      <c r="CE40" s="8" t="s">
        <v>450</v>
      </c>
      <c r="CF40">
        <v>75</v>
      </c>
      <c r="CG40">
        <f t="shared" ref="CG40:CG58" si="17">LOG(CF40)</f>
        <v>1.8750612633917001</v>
      </c>
    </row>
    <row r="41" spans="1:85">
      <c r="A41"/>
      <c r="C41" s="37" t="s">
        <v>451</v>
      </c>
      <c r="D41" s="38">
        <v>0.72299999999999998</v>
      </c>
      <c r="E41" s="38">
        <v>0.72499999999999998</v>
      </c>
      <c r="I41" s="37">
        <f t="shared" si="14"/>
        <v>0.72399999999999998</v>
      </c>
      <c r="J41" s="37">
        <f t="shared" si="15"/>
        <v>1.4142135623730963E-3</v>
      </c>
      <c r="L41" s="38" t="s">
        <v>452</v>
      </c>
      <c r="M41" s="20" t="s">
        <v>453</v>
      </c>
      <c r="Q41" s="38" t="s">
        <v>454</v>
      </c>
      <c r="R41" s="38" t="s">
        <v>455</v>
      </c>
      <c r="T41" s="37" t="s">
        <v>371</v>
      </c>
      <c r="U41" s="37" t="s">
        <v>371</v>
      </c>
      <c r="V41" s="37"/>
      <c r="W41" s="37"/>
      <c r="X41" s="37"/>
      <c r="Y41" s="37" t="s">
        <v>371</v>
      </c>
      <c r="Z41" s="38">
        <v>0</v>
      </c>
      <c r="AA41" s="37"/>
      <c r="AB41" s="37">
        <v>17.55</v>
      </c>
      <c r="AC41" s="37">
        <v>17.61</v>
      </c>
      <c r="AD41" s="37">
        <f t="shared" si="12"/>
        <v>17.579999999999998</v>
      </c>
      <c r="AE41" s="37">
        <f t="shared" si="13"/>
        <v>4.2426406871191945E-2</v>
      </c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T41" s="12" t="s">
        <v>129</v>
      </c>
      <c r="AU41">
        <v>35000</v>
      </c>
      <c r="AV41" s="37">
        <f t="shared" si="11"/>
        <v>4.5440680443502757</v>
      </c>
      <c r="BI41" s="37" t="s">
        <v>219</v>
      </c>
      <c r="BJ41">
        <v>20</v>
      </c>
      <c r="BK41" s="37">
        <f t="shared" si="10"/>
        <v>1.3010299956639813</v>
      </c>
      <c r="BQ41" s="37"/>
      <c r="BR41" s="37"/>
      <c r="BS41" s="37"/>
      <c r="BU41" s="37" t="s">
        <v>456</v>
      </c>
      <c r="BV41">
        <v>14000</v>
      </c>
      <c r="BW41" s="37">
        <f t="shared" si="16"/>
        <v>4.1461280356782382</v>
      </c>
      <c r="CA41" s="37"/>
      <c r="CB41" s="37"/>
      <c r="CC41" s="37"/>
      <c r="CE41" s="8" t="s">
        <v>298</v>
      </c>
      <c r="CF41">
        <v>40</v>
      </c>
      <c r="CG41" s="37">
        <f t="shared" si="17"/>
        <v>1.6020599913279623</v>
      </c>
    </row>
    <row r="42" spans="1:85">
      <c r="A42"/>
      <c r="C42" s="37" t="s">
        <v>457</v>
      </c>
      <c r="D42" s="38">
        <v>0.71699999999999997</v>
      </c>
      <c r="E42" s="38">
        <v>0.71699999999999997</v>
      </c>
      <c r="I42" s="37">
        <f t="shared" si="14"/>
        <v>0.71699999999999997</v>
      </c>
      <c r="J42" s="37">
        <f t="shared" si="15"/>
        <v>0</v>
      </c>
      <c r="L42" s="38" t="s">
        <v>449</v>
      </c>
      <c r="M42" s="20" t="s">
        <v>458</v>
      </c>
      <c r="N42" s="37" t="s">
        <v>237</v>
      </c>
      <c r="O42" s="38" t="s">
        <v>200</v>
      </c>
      <c r="P42" s="38" t="s">
        <v>449</v>
      </c>
      <c r="Q42" s="38" t="s">
        <v>459</v>
      </c>
      <c r="R42" s="38" t="s">
        <v>460</v>
      </c>
      <c r="T42" s="37" t="s">
        <v>461</v>
      </c>
      <c r="U42" s="37" t="s">
        <v>461</v>
      </c>
      <c r="V42" s="37"/>
      <c r="W42" s="37"/>
      <c r="X42" s="37"/>
      <c r="Y42" s="37" t="s">
        <v>461</v>
      </c>
      <c r="Z42" s="38">
        <v>0</v>
      </c>
      <c r="AA42" s="37"/>
      <c r="AB42" s="37">
        <v>20.190000000000001</v>
      </c>
      <c r="AC42" s="37">
        <v>20.29</v>
      </c>
      <c r="AD42" s="37">
        <f t="shared" si="12"/>
        <v>20.240000000000002</v>
      </c>
      <c r="AE42" s="37">
        <f t="shared" si="13"/>
        <v>7.0710678118653253E-2</v>
      </c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T42" s="12" t="s">
        <v>130</v>
      </c>
      <c r="AU42">
        <v>40000</v>
      </c>
      <c r="AV42" s="37">
        <f t="shared" si="11"/>
        <v>4.6020599913279625</v>
      </c>
      <c r="BI42" s="37" t="s">
        <v>219</v>
      </c>
      <c r="BJ42">
        <v>20</v>
      </c>
      <c r="BK42" s="37">
        <f t="shared" si="10"/>
        <v>1.3010299956639813</v>
      </c>
      <c r="BO42" s="37" t="s">
        <v>240</v>
      </c>
      <c r="BR42" s="37" t="s">
        <v>243</v>
      </c>
      <c r="BS42" s="37" t="s">
        <v>244</v>
      </c>
      <c r="BU42" s="37" t="s">
        <v>462</v>
      </c>
      <c r="BV42">
        <v>11000</v>
      </c>
      <c r="BW42" s="37">
        <f t="shared" si="16"/>
        <v>4.0413926851582254</v>
      </c>
      <c r="CA42" s="37"/>
      <c r="CB42" s="37"/>
      <c r="CC42" s="37"/>
      <c r="CE42" s="8" t="s">
        <v>463</v>
      </c>
      <c r="CF42">
        <v>45</v>
      </c>
      <c r="CG42" s="37">
        <f t="shared" si="17"/>
        <v>1.6532125137753437</v>
      </c>
    </row>
    <row r="43" spans="1:85">
      <c r="A43"/>
      <c r="H43" s="37" t="s">
        <v>409</v>
      </c>
      <c r="I43">
        <f>STDEV(I31:I42)</f>
        <v>1.0817704343932115E-2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T43" s="20" t="s">
        <v>217</v>
      </c>
      <c r="AU43">
        <v>60000</v>
      </c>
      <c r="AV43" s="37">
        <f t="shared" si="11"/>
        <v>4.7781512503836439</v>
      </c>
      <c r="BI43" s="37" t="s">
        <v>138</v>
      </c>
      <c r="BJ43">
        <v>35</v>
      </c>
      <c r="BK43" s="37">
        <f t="shared" si="10"/>
        <v>1.5440680443502757</v>
      </c>
      <c r="BO43" s="37" t="s">
        <v>246</v>
      </c>
      <c r="BQ43" s="37" t="s">
        <v>464</v>
      </c>
      <c r="BR43" s="37" t="s">
        <v>465</v>
      </c>
      <c r="BU43" s="37" t="s">
        <v>67</v>
      </c>
      <c r="BV43">
        <v>12000</v>
      </c>
      <c r="BW43" s="37">
        <f t="shared" si="16"/>
        <v>4.0791812460476251</v>
      </c>
      <c r="CA43" s="37"/>
      <c r="CB43" s="37"/>
      <c r="CC43" s="37"/>
      <c r="CE43" s="8" t="s">
        <v>149</v>
      </c>
      <c r="CF43">
        <v>320</v>
      </c>
      <c r="CG43" s="37">
        <f t="shared" si="17"/>
        <v>2.5051499783199058</v>
      </c>
    </row>
    <row r="44" spans="1:85">
      <c r="A4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T44" s="38" t="s">
        <v>130</v>
      </c>
      <c r="AU44">
        <v>40000</v>
      </c>
      <c r="AV44" s="37">
        <f t="shared" si="11"/>
        <v>4.6020599913279625</v>
      </c>
      <c r="BI44" s="37" t="s">
        <v>138</v>
      </c>
      <c r="BJ44">
        <v>35</v>
      </c>
      <c r="BK44" s="37">
        <f t="shared" si="10"/>
        <v>1.5440680443502757</v>
      </c>
      <c r="BQ44" s="37"/>
      <c r="BR44" s="37"/>
      <c r="BS44" s="37"/>
      <c r="BU44" s="37" t="s">
        <v>466</v>
      </c>
      <c r="BV44">
        <v>2800000</v>
      </c>
      <c r="BW44" s="37">
        <f t="shared" si="16"/>
        <v>6.4471580313422194</v>
      </c>
      <c r="CA44" s="37"/>
      <c r="CB44" s="37"/>
      <c r="CC44" s="37"/>
      <c r="CE44" s="8" t="s">
        <v>467</v>
      </c>
      <c r="CF44">
        <v>70</v>
      </c>
      <c r="CG44" s="37">
        <f t="shared" si="17"/>
        <v>1.8450980400142569</v>
      </c>
    </row>
    <row r="45" spans="1:85">
      <c r="A4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T45" s="37" t="s">
        <v>221</v>
      </c>
      <c r="AU45">
        <v>3500000</v>
      </c>
      <c r="AV45" s="37">
        <f t="shared" si="11"/>
        <v>6.5440680443502757</v>
      </c>
      <c r="BI45" s="37" t="s">
        <v>230</v>
      </c>
      <c r="BJ45">
        <v>55</v>
      </c>
      <c r="BK45" s="37">
        <f t="shared" si="10"/>
        <v>1.7403626894942439</v>
      </c>
      <c r="BQ45" s="37"/>
      <c r="BR45" s="37"/>
      <c r="BS45" s="37"/>
      <c r="BU45" s="37" t="s">
        <v>468</v>
      </c>
      <c r="BV45">
        <v>5600000</v>
      </c>
      <c r="BW45" s="37">
        <f t="shared" si="16"/>
        <v>6.7481880270062007</v>
      </c>
      <c r="CA45" s="37"/>
      <c r="CB45" s="37"/>
      <c r="CC45" s="37"/>
      <c r="CE45" s="12" t="s">
        <v>153</v>
      </c>
      <c r="CF45">
        <v>514</v>
      </c>
      <c r="CG45" s="37">
        <f t="shared" si="17"/>
        <v>2.7109631189952759</v>
      </c>
    </row>
    <row r="46" spans="1:85">
      <c r="A4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T46" s="20" t="s">
        <v>222</v>
      </c>
      <c r="AU46">
        <v>2500000</v>
      </c>
      <c r="AV46" s="37">
        <f t="shared" si="11"/>
        <v>6.3979400086720375</v>
      </c>
      <c r="BI46" s="37" t="s">
        <v>230</v>
      </c>
      <c r="BJ46">
        <v>55</v>
      </c>
      <c r="BK46" s="37">
        <f t="shared" si="10"/>
        <v>1.7403626894942439</v>
      </c>
      <c r="BQ46" s="37"/>
      <c r="BR46" s="37"/>
      <c r="BS46" s="37"/>
      <c r="BU46" s="37" t="s">
        <v>469</v>
      </c>
      <c r="BV46">
        <v>860000</v>
      </c>
      <c r="BW46" s="37">
        <f t="shared" si="16"/>
        <v>5.9344984512435675</v>
      </c>
      <c r="CA46" s="37"/>
      <c r="CB46" s="37"/>
      <c r="CC46" s="37"/>
      <c r="CE46" s="12" t="s">
        <v>153</v>
      </c>
      <c r="CF46">
        <v>514</v>
      </c>
      <c r="CG46" s="37">
        <f t="shared" si="17"/>
        <v>2.7109631189952759</v>
      </c>
    </row>
    <row r="47" spans="1:85">
      <c r="A47"/>
      <c r="B47" s="37" t="s">
        <v>151</v>
      </c>
      <c r="D47" s="37" t="s">
        <v>272</v>
      </c>
      <c r="E47" s="37" t="s">
        <v>273</v>
      </c>
      <c r="F47" s="37" t="s">
        <v>274</v>
      </c>
      <c r="G47" s="37" t="s">
        <v>275</v>
      </c>
      <c r="H47" s="37" t="s">
        <v>276</v>
      </c>
      <c r="I47" s="37" t="s">
        <v>279</v>
      </c>
      <c r="J47" s="37" t="s">
        <v>278</v>
      </c>
      <c r="L47" s="37" t="s">
        <v>272</v>
      </c>
      <c r="M47" s="37" t="s">
        <v>273</v>
      </c>
      <c r="N47" s="37" t="s">
        <v>274</v>
      </c>
      <c r="O47" s="37" t="s">
        <v>275</v>
      </c>
      <c r="P47" s="37" t="s">
        <v>276</v>
      </c>
      <c r="Q47" s="37" t="s">
        <v>279</v>
      </c>
      <c r="R47" s="37" t="s">
        <v>278</v>
      </c>
      <c r="T47" s="37" t="s">
        <v>272</v>
      </c>
      <c r="U47" s="37" t="s">
        <v>273</v>
      </c>
      <c r="V47" s="37" t="s">
        <v>274</v>
      </c>
      <c r="W47" s="37" t="s">
        <v>275</v>
      </c>
      <c r="X47" s="37" t="s">
        <v>276</v>
      </c>
      <c r="Y47" s="37" t="s">
        <v>277</v>
      </c>
      <c r="Z47" s="37" t="s">
        <v>278</v>
      </c>
      <c r="AA47" s="37"/>
      <c r="AB47" s="37" t="s">
        <v>272</v>
      </c>
      <c r="AC47" s="37" t="s">
        <v>273</v>
      </c>
      <c r="AD47" s="37" t="s">
        <v>279</v>
      </c>
      <c r="AE47" s="37" t="s">
        <v>278</v>
      </c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T47" s="20" t="s">
        <v>228</v>
      </c>
      <c r="AU47">
        <v>18000</v>
      </c>
      <c r="AV47" s="37">
        <f t="shared" si="11"/>
        <v>4.2552725051033065</v>
      </c>
      <c r="BI47" s="37" t="s">
        <v>371</v>
      </c>
      <c r="BJ47" s="37">
        <v>150</v>
      </c>
      <c r="BK47" s="37">
        <f t="shared" si="10"/>
        <v>2.1760912590556813</v>
      </c>
      <c r="BU47" s="37" t="s">
        <v>470</v>
      </c>
      <c r="BV47">
        <v>790000</v>
      </c>
      <c r="BW47" s="37">
        <f t="shared" si="16"/>
        <v>5.8976270912904418</v>
      </c>
      <c r="CA47" s="37"/>
      <c r="CB47" s="37"/>
      <c r="CC47" s="37"/>
      <c r="CE47" s="12" t="s">
        <v>157</v>
      </c>
      <c r="CF47">
        <v>3300</v>
      </c>
      <c r="CG47" s="37">
        <f t="shared" si="17"/>
        <v>3.5185139398778875</v>
      </c>
    </row>
    <row r="48" spans="1:85">
      <c r="A48"/>
      <c r="C48" s="37" t="s">
        <v>471</v>
      </c>
      <c r="D48" s="8">
        <v>0.68700000000000006</v>
      </c>
      <c r="E48" s="12">
        <v>0.66500000000000004</v>
      </c>
      <c r="F48" s="12">
        <v>0.69099999999999995</v>
      </c>
      <c r="G48" s="12">
        <v>0.68600000000000005</v>
      </c>
      <c r="H48" s="17">
        <v>0.69699999999999995</v>
      </c>
      <c r="I48">
        <f>AVERAGE(D48:H48)</f>
        <v>0.68520000000000003</v>
      </c>
      <c r="J48">
        <f t="shared" ref="J48:J55" si="18">STDEV(D48:H48)</f>
        <v>1.2091319200153442E-2</v>
      </c>
      <c r="L48" s="37" t="s">
        <v>142</v>
      </c>
      <c r="M48" s="37" t="s">
        <v>144</v>
      </c>
      <c r="N48" s="37" t="s">
        <v>456</v>
      </c>
      <c r="O48" s="37" t="s">
        <v>462</v>
      </c>
      <c r="P48" s="37" t="s">
        <v>67</v>
      </c>
      <c r="Q48" s="37" t="s">
        <v>472</v>
      </c>
      <c r="R48" s="37" t="s">
        <v>473</v>
      </c>
      <c r="T48" s="8" t="s">
        <v>450</v>
      </c>
      <c r="U48" s="8" t="s">
        <v>298</v>
      </c>
      <c r="V48" s="8" t="s">
        <v>463</v>
      </c>
      <c r="W48" s="8" t="s">
        <v>149</v>
      </c>
      <c r="X48" s="8" t="s">
        <v>467</v>
      </c>
      <c r="Y48" s="37" t="s">
        <v>474</v>
      </c>
      <c r="Z48" s="38" t="s">
        <v>475</v>
      </c>
      <c r="AA48" s="37"/>
      <c r="AB48" s="37">
        <v>5.51</v>
      </c>
      <c r="AC48" s="37">
        <v>5.46</v>
      </c>
      <c r="AD48" s="37">
        <f t="shared" ref="AD48:AD55" si="19">AVERAGE(AB48:AC48)</f>
        <v>5.4849999999999994</v>
      </c>
      <c r="AE48" s="37">
        <f t="shared" ref="AE48:AE55" si="20">STDEV(AB48:AC48)</f>
        <v>3.5355339059327251E-2</v>
      </c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T48" s="38" t="s">
        <v>231</v>
      </c>
      <c r="AU48">
        <v>15000</v>
      </c>
      <c r="AV48" s="37">
        <f t="shared" si="11"/>
        <v>4.1760912590556813</v>
      </c>
      <c r="BI48" s="37" t="s">
        <v>371</v>
      </c>
      <c r="BJ48">
        <v>150</v>
      </c>
      <c r="BK48" s="37">
        <f t="shared" si="10"/>
        <v>2.1760912590556813</v>
      </c>
      <c r="BU48" s="37" t="s">
        <v>241</v>
      </c>
      <c r="BV48">
        <v>250000</v>
      </c>
      <c r="BW48" s="37">
        <f t="shared" si="16"/>
        <v>5.3979400086720375</v>
      </c>
      <c r="CE48" s="36" t="s">
        <v>157</v>
      </c>
      <c r="CF48">
        <v>3300</v>
      </c>
      <c r="CG48" s="37">
        <f t="shared" si="17"/>
        <v>3.5185139398778875</v>
      </c>
    </row>
    <row r="49" spans="1:85">
      <c r="A49"/>
      <c r="C49" s="37" t="s">
        <v>476</v>
      </c>
      <c r="D49" s="12">
        <v>0.79</v>
      </c>
      <c r="E49" s="12">
        <v>0.80500000000000005</v>
      </c>
      <c r="I49">
        <f t="shared" ref="I49:I55" si="21">AVERAGE(D49:E49)</f>
        <v>0.7975000000000001</v>
      </c>
      <c r="J49" s="37">
        <f t="shared" si="18"/>
        <v>1.0606601717798222E-2</v>
      </c>
      <c r="L49" s="37" t="s">
        <v>466</v>
      </c>
      <c r="M49" s="37" t="s">
        <v>468</v>
      </c>
      <c r="Q49" s="37" t="s">
        <v>477</v>
      </c>
      <c r="R49" s="37" t="s">
        <v>478</v>
      </c>
      <c r="T49" s="12" t="s">
        <v>153</v>
      </c>
      <c r="U49" s="12" t="s">
        <v>153</v>
      </c>
      <c r="V49" s="37"/>
      <c r="W49" s="37"/>
      <c r="X49" s="37"/>
      <c r="Y49" s="12" t="s">
        <v>153</v>
      </c>
      <c r="Z49" s="37">
        <v>0</v>
      </c>
      <c r="AA49" s="37"/>
      <c r="AB49" s="37">
        <v>13</v>
      </c>
      <c r="AC49" s="37">
        <v>13.22</v>
      </c>
      <c r="AD49" s="37">
        <f t="shared" si="19"/>
        <v>13.11</v>
      </c>
      <c r="AE49" s="37">
        <f t="shared" si="20"/>
        <v>0.15556349186124743</v>
      </c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T49" s="38" t="s">
        <v>452</v>
      </c>
      <c r="AU49">
        <v>48000000</v>
      </c>
      <c r="AV49" s="37">
        <f t="shared" si="11"/>
        <v>7.6812412373755876</v>
      </c>
      <c r="BI49" s="37" t="s">
        <v>461</v>
      </c>
      <c r="BJ49">
        <v>350</v>
      </c>
      <c r="BK49" s="37">
        <f t="shared" si="10"/>
        <v>2.5440680443502757</v>
      </c>
      <c r="BU49" s="37" t="s">
        <v>242</v>
      </c>
      <c r="BV49">
        <v>360000</v>
      </c>
      <c r="BW49" s="37">
        <f t="shared" si="16"/>
        <v>5.5563025007672868</v>
      </c>
      <c r="CE49" s="37" t="s">
        <v>284</v>
      </c>
      <c r="CF49">
        <v>15</v>
      </c>
      <c r="CG49" s="37">
        <f t="shared" si="17"/>
        <v>1.1760912590556813</v>
      </c>
    </row>
    <row r="50" spans="1:85">
      <c r="A50"/>
      <c r="C50" s="37" t="s">
        <v>479</v>
      </c>
      <c r="D50" s="12">
        <v>0.73699999999999999</v>
      </c>
      <c r="E50" s="12">
        <v>0.73899999999999999</v>
      </c>
      <c r="I50">
        <f t="shared" si="21"/>
        <v>0.73799999999999999</v>
      </c>
      <c r="J50" s="37">
        <f t="shared" si="18"/>
        <v>1.4142135623730963E-3</v>
      </c>
      <c r="L50" s="37" t="s">
        <v>469</v>
      </c>
      <c r="M50" s="37" t="s">
        <v>470</v>
      </c>
      <c r="Q50" s="37" t="s">
        <v>480</v>
      </c>
      <c r="R50" s="37" t="s">
        <v>481</v>
      </c>
      <c r="T50" s="12" t="s">
        <v>157</v>
      </c>
      <c r="U50" s="36" t="s">
        <v>157</v>
      </c>
      <c r="V50" s="37"/>
      <c r="W50" s="37"/>
      <c r="X50" s="37"/>
      <c r="Y50" s="36" t="s">
        <v>157</v>
      </c>
      <c r="Z50" s="37">
        <v>0</v>
      </c>
      <c r="AA50" s="37"/>
      <c r="AB50" s="37">
        <v>6.79</v>
      </c>
      <c r="AC50" s="37">
        <v>6.99</v>
      </c>
      <c r="AD50" s="37">
        <f t="shared" si="19"/>
        <v>6.8900000000000006</v>
      </c>
      <c r="AE50" s="37">
        <f t="shared" si="20"/>
        <v>0.14142135623729543</v>
      </c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T50" s="20" t="s">
        <v>453</v>
      </c>
      <c r="AU50">
        <v>47600000</v>
      </c>
      <c r="AV50" s="37">
        <f t="shared" si="11"/>
        <v>7.6776069527204935</v>
      </c>
      <c r="BI50" s="37" t="s">
        <v>461</v>
      </c>
      <c r="BJ50">
        <v>350</v>
      </c>
      <c r="BK50" s="37">
        <f t="shared" si="10"/>
        <v>2.5440680443502757</v>
      </c>
      <c r="BU50" s="37" t="s">
        <v>465</v>
      </c>
      <c r="BV50">
        <v>18000000</v>
      </c>
      <c r="BW50" s="37">
        <f t="shared" si="16"/>
        <v>7.2552725051033065</v>
      </c>
      <c r="CE50" s="37" t="s">
        <v>284</v>
      </c>
      <c r="CF50">
        <v>15</v>
      </c>
      <c r="CG50" s="37">
        <f t="shared" si="17"/>
        <v>1.1760912590556813</v>
      </c>
    </row>
    <row r="51" spans="1:85">
      <c r="A51"/>
      <c r="C51" s="38" t="s">
        <v>482</v>
      </c>
      <c r="D51" s="38">
        <v>0.82099999999999995</v>
      </c>
      <c r="E51" s="38">
        <v>0.82</v>
      </c>
      <c r="I51">
        <f t="shared" si="21"/>
        <v>0.82050000000000001</v>
      </c>
      <c r="J51" s="37">
        <f t="shared" si="18"/>
        <v>7.0710678118654816E-4</v>
      </c>
      <c r="L51" s="37" t="s">
        <v>240</v>
      </c>
      <c r="M51" s="37" t="s">
        <v>241</v>
      </c>
      <c r="N51" s="37" t="s">
        <v>242</v>
      </c>
      <c r="O51" s="37" t="s">
        <v>243</v>
      </c>
      <c r="P51" s="37" t="s">
        <v>244</v>
      </c>
      <c r="Q51" s="37" t="s">
        <v>483</v>
      </c>
      <c r="R51" s="37" t="s">
        <v>484</v>
      </c>
      <c r="T51" s="37" t="s">
        <v>284</v>
      </c>
      <c r="U51" s="37" t="s">
        <v>284</v>
      </c>
      <c r="V51" s="37"/>
      <c r="W51" s="37"/>
      <c r="X51" s="37"/>
      <c r="Y51" s="37" t="s">
        <v>284</v>
      </c>
      <c r="Z51" s="37">
        <v>0</v>
      </c>
      <c r="AA51" s="37"/>
      <c r="AB51" s="37">
        <v>12.01</v>
      </c>
      <c r="AC51" s="37">
        <v>12.29</v>
      </c>
      <c r="AD51" s="37">
        <f t="shared" si="19"/>
        <v>12.149999999999999</v>
      </c>
      <c r="AE51" s="37">
        <f t="shared" si="20"/>
        <v>0.19798989873221792</v>
      </c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T51" s="20" t="s">
        <v>458</v>
      </c>
      <c r="AU51">
        <v>160000</v>
      </c>
      <c r="AV51" s="37">
        <f t="shared" si="11"/>
        <v>5.204119982655925</v>
      </c>
      <c r="BU51" s="37" t="s">
        <v>485</v>
      </c>
      <c r="BV51">
        <v>26000000</v>
      </c>
      <c r="BW51" s="37">
        <f t="shared" si="16"/>
        <v>7.4149733479708182</v>
      </c>
      <c r="CE51" s="12" t="s">
        <v>206</v>
      </c>
      <c r="CF51">
        <v>19400</v>
      </c>
      <c r="CG51" s="37">
        <f t="shared" si="17"/>
        <v>4.2878017299302265</v>
      </c>
    </row>
    <row r="52" spans="1:85">
      <c r="A52"/>
      <c r="C52" s="38" t="s">
        <v>486</v>
      </c>
      <c r="D52" s="38">
        <v>0.77700000000000002</v>
      </c>
      <c r="E52" s="38">
        <v>0.77500000000000002</v>
      </c>
      <c r="I52" s="37">
        <f t="shared" si="21"/>
        <v>0.77600000000000002</v>
      </c>
      <c r="J52" s="37">
        <f t="shared" si="18"/>
        <v>1.4142135623730963E-3</v>
      </c>
      <c r="L52" s="37" t="s">
        <v>246</v>
      </c>
      <c r="M52" s="37" t="s">
        <v>465</v>
      </c>
      <c r="N52" s="37" t="s">
        <v>464</v>
      </c>
      <c r="O52" s="37" t="s">
        <v>465</v>
      </c>
      <c r="P52" s="37" t="s">
        <v>485</v>
      </c>
      <c r="Q52" s="37" t="s">
        <v>487</v>
      </c>
      <c r="R52" s="37" t="s">
        <v>488</v>
      </c>
      <c r="T52" s="12" t="s">
        <v>206</v>
      </c>
      <c r="U52" s="12" t="s">
        <v>206</v>
      </c>
      <c r="V52" s="37"/>
      <c r="W52" s="37"/>
      <c r="X52" s="37"/>
      <c r="Y52" s="12" t="s">
        <v>206</v>
      </c>
      <c r="Z52" s="38">
        <v>0</v>
      </c>
      <c r="AA52" s="37"/>
      <c r="AB52" s="37">
        <v>11.21</v>
      </c>
      <c r="AC52" s="37">
        <v>11.22</v>
      </c>
      <c r="AD52" s="37">
        <f t="shared" si="19"/>
        <v>11.215</v>
      </c>
      <c r="AE52" s="37">
        <f t="shared" si="20"/>
        <v>7.0710678118653244E-3</v>
      </c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T52" s="37" t="s">
        <v>237</v>
      </c>
      <c r="AU52">
        <v>300000</v>
      </c>
      <c r="AV52" s="37">
        <f t="shared" si="11"/>
        <v>5.4771212547196626</v>
      </c>
      <c r="BU52" s="37" t="s">
        <v>489</v>
      </c>
      <c r="BV52">
        <v>10000000</v>
      </c>
      <c r="BW52" s="37">
        <f t="shared" si="16"/>
        <v>7</v>
      </c>
      <c r="CE52" s="12" t="s">
        <v>206</v>
      </c>
      <c r="CF52">
        <v>19400</v>
      </c>
      <c r="CG52" s="37">
        <f t="shared" si="17"/>
        <v>4.2878017299302265</v>
      </c>
    </row>
    <row r="53" spans="1:85">
      <c r="A53"/>
      <c r="C53" s="38" t="s">
        <v>490</v>
      </c>
      <c r="D53" s="38">
        <v>0.74</v>
      </c>
      <c r="E53" s="38">
        <v>0.74</v>
      </c>
      <c r="I53" s="38">
        <f t="shared" si="21"/>
        <v>0.74</v>
      </c>
      <c r="J53" s="37">
        <f t="shared" si="18"/>
        <v>0</v>
      </c>
      <c r="L53" s="37" t="s">
        <v>489</v>
      </c>
      <c r="M53" s="37" t="s">
        <v>491</v>
      </c>
      <c r="Q53" s="37" t="s">
        <v>492</v>
      </c>
      <c r="R53" s="37" t="s">
        <v>493</v>
      </c>
      <c r="T53" s="37" t="s">
        <v>494</v>
      </c>
      <c r="U53" s="37" t="s">
        <v>494</v>
      </c>
      <c r="V53" s="37"/>
      <c r="W53" s="37"/>
      <c r="X53" s="37"/>
      <c r="Y53" s="37" t="s">
        <v>494</v>
      </c>
      <c r="Z53" s="38">
        <v>0</v>
      </c>
      <c r="AA53" s="37"/>
      <c r="AB53" s="37">
        <v>13.37</v>
      </c>
      <c r="AC53" s="37">
        <v>10.87</v>
      </c>
      <c r="AD53" s="37">
        <f t="shared" si="19"/>
        <v>12.12</v>
      </c>
      <c r="AE53" s="37">
        <f t="shared" si="20"/>
        <v>1.7677669529663527</v>
      </c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BU53" s="37" t="s">
        <v>491</v>
      </c>
      <c r="BV53">
        <v>110000</v>
      </c>
      <c r="BW53" s="37">
        <f t="shared" si="16"/>
        <v>5.0413926851582254</v>
      </c>
      <c r="CE53" s="37" t="s">
        <v>494</v>
      </c>
      <c r="CF53">
        <v>600</v>
      </c>
      <c r="CG53" s="37">
        <f t="shared" si="17"/>
        <v>2.7781512503836434</v>
      </c>
    </row>
    <row r="54" spans="1:85">
      <c r="A54"/>
      <c r="C54" s="38" t="s">
        <v>495</v>
      </c>
      <c r="D54" s="38">
        <v>0.74199999999999999</v>
      </c>
      <c r="E54" s="38">
        <v>0.74099999999999999</v>
      </c>
      <c r="I54" s="38">
        <f t="shared" si="21"/>
        <v>0.74150000000000005</v>
      </c>
      <c r="J54" s="37">
        <f t="shared" si="18"/>
        <v>7.0710678118654816E-4</v>
      </c>
      <c r="L54" s="37" t="s">
        <v>253</v>
      </c>
      <c r="M54" s="37" t="s">
        <v>496</v>
      </c>
      <c r="Q54" s="37" t="s">
        <v>497</v>
      </c>
      <c r="R54" s="37" t="s">
        <v>498</v>
      </c>
      <c r="T54" s="37" t="s">
        <v>499</v>
      </c>
      <c r="U54" s="37" t="s">
        <v>499</v>
      </c>
      <c r="V54" s="37"/>
      <c r="W54" s="37"/>
      <c r="X54" s="37"/>
      <c r="Y54" s="37" t="s">
        <v>499</v>
      </c>
      <c r="Z54" s="38">
        <v>0</v>
      </c>
      <c r="AA54" s="37"/>
      <c r="AB54" s="37">
        <v>9.0399999999999991</v>
      </c>
      <c r="AC54" s="37">
        <v>9.34</v>
      </c>
      <c r="AD54" s="37">
        <f t="shared" si="19"/>
        <v>9.19</v>
      </c>
      <c r="AE54" s="37">
        <f t="shared" si="20"/>
        <v>0.21213203435593478</v>
      </c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BU54" s="37" t="s">
        <v>253</v>
      </c>
      <c r="BV54">
        <v>3200000</v>
      </c>
      <c r="BW54" s="37">
        <f t="shared" si="16"/>
        <v>6.5051499783199063</v>
      </c>
      <c r="CE54" s="37" t="s">
        <v>494</v>
      </c>
      <c r="CF54">
        <v>600</v>
      </c>
      <c r="CG54" s="37">
        <f t="shared" si="17"/>
        <v>2.7781512503836434</v>
      </c>
    </row>
    <row r="55" spans="1:85">
      <c r="A55"/>
      <c r="C55" s="38" t="s">
        <v>500</v>
      </c>
      <c r="D55" s="38">
        <v>0.749</v>
      </c>
      <c r="E55" s="38">
        <v>0.749</v>
      </c>
      <c r="I55" s="38">
        <f t="shared" si="21"/>
        <v>0.749</v>
      </c>
      <c r="J55" s="37">
        <f t="shared" si="18"/>
        <v>0</v>
      </c>
      <c r="L55" s="37" t="s">
        <v>501</v>
      </c>
      <c r="M55" s="37" t="s">
        <v>502</v>
      </c>
      <c r="Q55" s="37" t="s">
        <v>205</v>
      </c>
      <c r="R55" s="37" t="s">
        <v>402</v>
      </c>
      <c r="T55" s="8" t="s">
        <v>21</v>
      </c>
      <c r="U55" s="8" t="s">
        <v>21</v>
      </c>
      <c r="V55" s="37"/>
      <c r="W55" s="37"/>
      <c r="X55" s="37"/>
      <c r="Y55" s="8" t="s">
        <v>21</v>
      </c>
      <c r="Z55" s="38">
        <v>0</v>
      </c>
      <c r="AA55" s="37"/>
      <c r="AB55" s="37">
        <v>17.079999999999998</v>
      </c>
      <c r="AC55" s="37">
        <v>17.239999999999998</v>
      </c>
      <c r="AD55" s="37">
        <f t="shared" si="19"/>
        <v>17.159999999999997</v>
      </c>
      <c r="AE55" s="37">
        <f t="shared" si="20"/>
        <v>0.1131370849898477</v>
      </c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BU55" s="37" t="s">
        <v>496</v>
      </c>
      <c r="BV55">
        <v>3700000</v>
      </c>
      <c r="BW55" s="37">
        <f t="shared" si="16"/>
        <v>6.568201724066995</v>
      </c>
      <c r="CE55" s="37" t="s">
        <v>499</v>
      </c>
      <c r="CF55">
        <v>950</v>
      </c>
      <c r="CG55" s="37">
        <f t="shared" si="17"/>
        <v>2.9777236052888476</v>
      </c>
    </row>
    <row r="56" spans="1:85">
      <c r="A56"/>
      <c r="H56" s="37" t="s">
        <v>409</v>
      </c>
      <c r="I56" s="38">
        <f>STDEV(I48:I55)</f>
        <v>4.1635113528987376E-2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BU56" s="37" t="s">
        <v>501</v>
      </c>
      <c r="BV56">
        <v>44000000</v>
      </c>
      <c r="BW56" s="37">
        <f t="shared" si="16"/>
        <v>7.6434526764861879</v>
      </c>
      <c r="CE56" s="37" t="s">
        <v>499</v>
      </c>
      <c r="CF56">
        <v>950</v>
      </c>
      <c r="CG56" s="37">
        <f t="shared" si="17"/>
        <v>2.9777236052888476</v>
      </c>
    </row>
    <row r="57" spans="1:85">
      <c r="A57"/>
      <c r="BU57" s="37" t="s">
        <v>502</v>
      </c>
      <c r="BV57">
        <v>48000000</v>
      </c>
      <c r="BW57" s="37">
        <f t="shared" si="16"/>
        <v>7.6812412373755876</v>
      </c>
      <c r="CE57" s="8" t="s">
        <v>21</v>
      </c>
      <c r="CF57">
        <v>10</v>
      </c>
      <c r="CG57" s="37">
        <f t="shared" si="17"/>
        <v>1</v>
      </c>
    </row>
    <row r="58" spans="1:85">
      <c r="A58"/>
      <c r="CE58" s="8" t="s">
        <v>21</v>
      </c>
      <c r="CF58">
        <v>10</v>
      </c>
      <c r="CG58" s="37">
        <f t="shared" si="17"/>
        <v>1</v>
      </c>
    </row>
    <row r="62" spans="1:85">
      <c r="A62" s="37" t="s">
        <v>503</v>
      </c>
      <c r="B62" t="s">
        <v>504</v>
      </c>
      <c r="C62" t="s">
        <v>505</v>
      </c>
      <c r="D62" t="s">
        <v>506</v>
      </c>
    </row>
    <row r="63" spans="1:85">
      <c r="A63" s="37" t="s">
        <v>507</v>
      </c>
      <c r="B63" t="s">
        <v>508</v>
      </c>
      <c r="C63" t="s">
        <v>509</v>
      </c>
      <c r="D63">
        <v>0.6</v>
      </c>
    </row>
    <row r="64" spans="1:85">
      <c r="A64" s="37" t="s">
        <v>507</v>
      </c>
      <c r="B64" s="37" t="s">
        <v>508</v>
      </c>
      <c r="C64" s="37" t="s">
        <v>509</v>
      </c>
      <c r="D64">
        <v>0.66</v>
      </c>
    </row>
    <row r="65" spans="1:4">
      <c r="A65" s="37" t="s">
        <v>507</v>
      </c>
      <c r="B65" s="37" t="s">
        <v>508</v>
      </c>
      <c r="C65" s="37" t="s">
        <v>509</v>
      </c>
      <c r="D65">
        <v>0.69</v>
      </c>
    </row>
    <row r="66" spans="1:4">
      <c r="A66" s="37" t="s">
        <v>507</v>
      </c>
      <c r="B66" s="37" t="s">
        <v>508</v>
      </c>
      <c r="C66" s="37" t="s">
        <v>509</v>
      </c>
      <c r="D66">
        <v>0.69</v>
      </c>
    </row>
  </sheetData>
  <mergeCells count="6">
    <mergeCell ref="AG18:AQ18"/>
    <mergeCell ref="D2:H2"/>
    <mergeCell ref="L2:P2"/>
    <mergeCell ref="T2:Z2"/>
    <mergeCell ref="AB2:AE2"/>
    <mergeCell ref="AG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</dc:creator>
  <cp:lastModifiedBy>ph</cp:lastModifiedBy>
  <cp:revision>0</cp:revision>
  <dcterms:created xsi:type="dcterms:W3CDTF">2006-09-16T00:00:00Z</dcterms:created>
  <dcterms:modified xsi:type="dcterms:W3CDTF">2025-10-31T03:48:31Z</dcterms:modified>
  <dc:language>en-US</dc:language>
</cp:coreProperties>
</file>